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5\ESTADÍSTICAS TRIMESTRALES\1º trimestre\"/>
    </mc:Choice>
  </mc:AlternateContent>
  <bookViews>
    <workbookView xWindow="16875" yWindow="2160" windowWidth="17085" windowHeight="13740" tabRatio="891" activeTab="1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<sst xmlns="http://schemas.openxmlformats.org/spreadsheetml/2006/main" count="172" uniqueCount="53">
  <si>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</si>
  <si>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</si>
  <si>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</si>
  <si>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</si>
  <si>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</si>
  <si>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</si>
  <si>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</si>
  <si>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</si>
  <si>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</si>
  <si>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</si>
  <si>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</si>
  <si>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</si>
  <si>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</si>
  <si>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</si>
  <si>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</si>
  <si>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</si>
  <si>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</si>
  <si>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</si>
  <si>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</si>
  <si>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</si>
  <si>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</si>
  <si>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</si>
  <si>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</si>
  <si>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</si>
  <si>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</si>
  <si>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</si>
  <si>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</si>
  <si>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</si>
  <si>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</si>
  <si>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</si>
  <si>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</si>
  <si>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</si>
  <si>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</si>
  <si>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</si>
  <si>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</si>
  <si>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</si>
  <si>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</si>
  <si>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</si>
  <si>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</si>
  <si>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</si>
  <si>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</si>
  <si>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</si>
  <si>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</si>
  <si>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</si>
  <si>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</si>
  <si>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</si>
  <si>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</si>
  <si>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</si>
  <si>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</si>
  <si>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</si>
  <si>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</si>
  <si>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xaneiro - 31 marzo</t>
  </si>
  <si>
    <t xml:space="preserve">1 xaneiro - 31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</si>
</sst>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1829724.97</c:v>
                </c:pt>
                <c:pt idx="1">
                  <c:v>1540784.67</c:v>
                </c:pt>
                <c:pt idx="2">
                  <c:v>476970.34</c:v>
                </c:pt>
                <c:pt idx="3">
                  <c:v>26239.19</c:v>
                </c:pt>
                <c:pt idx="4">
                  <c:v>157889.28</c:v>
                </c:pt>
                <c:pt idx="5">
                  <c:v>109667.89</c:v>
                </c:pt>
                <c:pt idx="6">
                  <c:v>29360.65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9870.7999999999993</c:v>
                </c:pt>
                <c:pt idx="3">
                  <c:v>55940.68</c:v>
                </c:pt>
                <c:pt idx="4" formatCode="#,##0.00\ &quot;€&quot;">
                  <c:v>2356415.7999999998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403724.06</c:v>
                </c:pt>
                <c:pt idx="1">
                  <c:v>0</c:v>
                </c:pt>
                <c:pt idx="2">
                  <c:v>23811</c:v>
                </c:pt>
                <c:pt idx="3">
                  <c:v>11797.5</c:v>
                </c:pt>
                <c:pt idx="4">
                  <c:v>199553.2</c:v>
                </c:pt>
                <c:pt idx="5">
                  <c:v>0</c:v>
                </c:pt>
                <c:pt idx="6">
                  <c:v>276261.39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2.6086956521739129E-2</c:v>
                </c:pt>
                <c:pt idx="1">
                  <c:v>0.16521739130434782</c:v>
                </c:pt>
                <c:pt idx="2" formatCode="0.00%">
                  <c:v>0.63478260869565217</c:v>
                </c:pt>
                <c:pt idx="3">
                  <c:v>2.6086956521739129E-2</c:v>
                </c:pt>
                <c:pt idx="4">
                  <c:v>6.0869565217391307E-2</c:v>
                </c:pt>
                <c:pt idx="5">
                  <c:v>4.3478260869565216E-2</c:v>
                </c:pt>
                <c:pt idx="6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0.66666666666666663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0.10526315789473684</c:v>
                </c:pt>
                <c:pt idx="1">
                  <c:v>0</c:v>
                </c:pt>
                <c:pt idx="2" formatCode="0.00%">
                  <c:v>0.31578947368421051</c:v>
                </c:pt>
                <c:pt idx="3">
                  <c:v>5.2631578947368418E-2</c:v>
                </c:pt>
                <c:pt idx="4">
                  <c:v>0.21052631578947367</c:v>
                </c:pt>
                <c:pt idx="5">
                  <c:v>0</c:v>
                </c:pt>
                <c:pt idx="6">
                  <c:v>0.31578947368421051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primeiro</a:t>
          </a:r>
          <a:r>
            <a:rPr lang="es-ES" sz="900" baseline="0"/>
            <a:t> </a:t>
          </a:r>
          <a:r>
            <a:rPr lang="es-ES" sz="900"/>
            <a:t>trimestre de 2025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F39" sqref="F39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tabSelected="1" view="pageLayout" topLeftCell="J16" zoomScaleNormal="100" workbookViewId="0">
      <selection activeCell="R40" sqref="R4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2</v>
      </c>
      <c r="K16" s="49">
        <f>J16/AD16</f>
        <v>0.16666666666666666</v>
      </c>
      <c r="L16" s="37">
        <v>9870.7999999999993</v>
      </c>
      <c r="M16" s="22">
        <f>L16/AE16</f>
        <v>4.0750924083391548E-3</v>
      </c>
      <c r="N16" s="38">
        <v>2</v>
      </c>
      <c r="O16" s="49">
        <f>N16/AD16</f>
        <v>0.16666666666666666</v>
      </c>
      <c r="P16" s="37">
        <v>55940.68</v>
      </c>
      <c r="Q16" s="22">
        <f>P16/AE16</f>
        <v>2.3094727923302062E-2</v>
      </c>
      <c r="R16" s="39">
        <v>8</v>
      </c>
      <c r="S16" s="49">
        <f>R16/$AD16</f>
        <v>0.66666666666666663</v>
      </c>
      <c r="T16" s="40">
        <v>2356415.7999999998</v>
      </c>
      <c r="U16" s="22">
        <f>T16/$AE16</f>
        <v>0.97283017966835883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12</v>
      </c>
      <c r="AE16" s="30">
        <f>SUM(D16+H16+L16+P16+T16+X16+AB16)</f>
        <v>2422227.2799999998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3</v>
      </c>
      <c r="C28" s="21">
        <f>B28/AD28</f>
        <v>2.6086956521739129E-2</v>
      </c>
      <c r="D28" s="37">
        <v>1829724.97</v>
      </c>
      <c r="E28" s="44">
        <f>D28/AE28</f>
        <v>0.4387159501982934</v>
      </c>
      <c r="F28" s="38">
        <v>19</v>
      </c>
      <c r="G28" s="21">
        <f>F28/AD28</f>
        <v>0.16521739130434782</v>
      </c>
      <c r="H28" s="37">
        <v>1540784.67</v>
      </c>
      <c r="I28" s="22">
        <f>H28/AE28</f>
        <v>0.36943629323155269</v>
      </c>
      <c r="J28" s="42">
        <v>73</v>
      </c>
      <c r="K28" s="22">
        <f>J28/AD28</f>
        <v>0.63478260869565217</v>
      </c>
      <c r="L28" s="37">
        <v>476970.34</v>
      </c>
      <c r="M28" s="22">
        <f>L28/AE28</f>
        <v>0.11436390679496661</v>
      </c>
      <c r="N28" s="38">
        <v>3</v>
      </c>
      <c r="O28" s="49">
        <f>N28/AD28</f>
        <v>2.6086956521739129E-2</v>
      </c>
      <c r="P28" s="37">
        <v>26239.19</v>
      </c>
      <c r="Q28" s="22">
        <f>P28/AE28</f>
        <v>6.2914106557137696E-3</v>
      </c>
      <c r="R28" s="38">
        <v>7</v>
      </c>
      <c r="S28" s="21">
        <f>R28/AD28</f>
        <v>6.0869565217391307E-2</v>
      </c>
      <c r="T28" s="37">
        <v>157889.28</v>
      </c>
      <c r="U28" s="22">
        <f>T28/AE28</f>
        <v>3.7857353775591969E-2</v>
      </c>
      <c r="V28" s="39">
        <v>5</v>
      </c>
      <c r="W28" s="21">
        <f>V28/$AD28</f>
        <v>4.3478260869565216E-2</v>
      </c>
      <c r="X28" s="37">
        <v>109667.89</v>
      </c>
      <c r="Y28" s="22">
        <f>X28/$AE28</f>
        <v>2.6295237457240318E-2</v>
      </c>
      <c r="Z28" s="39">
        <v>5</v>
      </c>
      <c r="AA28" s="21">
        <f>Z28/$AD28</f>
        <v>4.3478260869565216E-2</v>
      </c>
      <c r="AB28" s="37">
        <v>29360.65</v>
      </c>
      <c r="AC28" s="22">
        <f>AB28/$AE28</f>
        <v>7.0398478866414132E-3</v>
      </c>
      <c r="AD28" s="36">
        <f>SUM(B28+F28+J28+N28+R28+V28+Z28)</f>
        <v>115</v>
      </c>
      <c r="AE28" s="30">
        <f>SUM(D28+H28+L28+P28+T28+X28+AB28)</f>
        <v>4170636.9899999993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2</v>
      </c>
      <c r="C40" s="21">
        <f>B40/AD40</f>
        <v>0.10526315789473684</v>
      </c>
      <c r="D40" s="37">
        <v>403724.06</v>
      </c>
      <c r="E40" s="44">
        <f>D40/AE40</f>
        <v>0.4411575340643305</v>
      </c>
      <c r="F40" s="38">
        <v>0</v>
      </c>
      <c r="G40" s="21">
        <f>F40/AD40</f>
        <v>0</v>
      </c>
      <c r="H40" s="37">
        <v>0</v>
      </c>
      <c r="I40" s="22">
        <f>H40/AE40</f>
        <v>0</v>
      </c>
      <c r="J40" s="39">
        <v>6</v>
      </c>
      <c r="K40" s="22">
        <f>J40/AD40</f>
        <v>0.31578947368421051</v>
      </c>
      <c r="L40" s="37">
        <v>23811</v>
      </c>
      <c r="M40" s="22">
        <f>L40/AE40</f>
        <v>2.6018766490175923E-2</v>
      </c>
      <c r="N40" s="38">
        <v>1</v>
      </c>
      <c r="O40" s="21">
        <f>N40/AD40</f>
        <v>5.2631578947368418E-2</v>
      </c>
      <c r="P40" s="37">
        <v>11797.5</v>
      </c>
      <c r="Q40" s="22">
        <f>P40/AE40</f>
        <v>1.2891369437144615E-2</v>
      </c>
      <c r="R40" s="38">
        <v>4</v>
      </c>
      <c r="S40" s="21">
        <f>R40/AD40</f>
        <v>0.21052631578947367</v>
      </c>
      <c r="T40" s="37">
        <v>199553.2</v>
      </c>
      <c r="U40" s="22">
        <f>T40/AE40</f>
        <v>0.21805586128962975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6</v>
      </c>
      <c r="AA40" s="21">
        <f>Z40/$AD40</f>
        <v>0.31578947368421051</v>
      </c>
      <c r="AB40" s="37">
        <v>276261.39</v>
      </c>
      <c r="AC40" s="22">
        <f>AB40/$AE40</f>
        <v>0.3018764687187192</v>
      </c>
      <c r="AD40" s="36">
        <f>SUM(B40+F40+J40+N40+R40+V40+Z40)</f>
        <v>19</v>
      </c>
      <c r="AE40" s="30">
        <f>SUM(D40+H40+L40+P40+T40+X40+AB40)</f>
        <v>915147.15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5</v>
      </c>
      <c r="C51" s="10">
        <f>+B51/R51</f>
        <v>0.11627906976744186</v>
      </c>
      <c r="D51" s="4">
        <f>SUM(D40,D28,D16)</f>
        <v>2233449.0299999998</v>
      </c>
      <c r="E51" s="5">
        <f>D51/S51</f>
        <v>0.34423818849744481</v>
      </c>
      <c r="F51" s="6">
        <f>SUM(F40,F28,F16)</f>
        <v>19</v>
      </c>
      <c r="G51" s="10">
        <f>+F51/R51</f>
        <v>0.44186046511627908</v>
      </c>
      <c r="H51" s="4">
        <f>SUM(H40,H28,H16)</f>
        <v>1540784.67</v>
      </c>
      <c r="I51" s="5">
        <f>H51/S51</f>
        <v>0.23747885738204347</v>
      </c>
      <c r="J51" s="5"/>
      <c r="K51" s="5"/>
      <c r="L51" s="5"/>
      <c r="M51" s="5"/>
      <c r="N51" s="6">
        <f>SUM(R40,R28,R16)</f>
        <v>19</v>
      </c>
      <c r="O51" s="10">
        <f>+N51/R51</f>
        <v>0.44186046511627908</v>
      </c>
      <c r="P51" s="4">
        <f>SUM(T40,T28,T16)</f>
        <v>2713858.28</v>
      </c>
      <c r="Q51" s="5">
        <f>P51/S51</f>
        <v>0.4182829541205117</v>
      </c>
      <c r="R51" s="7">
        <f>+B51+F51+N51</f>
        <v>43</v>
      </c>
      <c r="S51" s="8">
        <f>+D51+H51+P51</f>
        <v>6488091.9799999995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43" zoomScale="125" zoomScaleNormal="125" zoomScalePageLayoutView="125" workbookViewId="0">
      <selection activeCell="H18" sqref="H1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xaneiro - 31 marzo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view="pageLayout" topLeftCell="A31" zoomScale="115" zoomScaleNormal="115" zoomScalePageLayoutView="115" workbookViewId="0">
      <selection activeCell="H13" sqref="H1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2024-02-15T13:15:02Z</cp:lastPrinted>
  <dcterms:created xsi:type="dcterms:W3CDTF">2015-01-16T12:38:28Z</dcterms:created>
  <dcterms:modified xsi:type="dcterms:W3CDTF">2025-04-22T09:38:43Z</dcterms:modified>
</cp:coreProperties>
</file>