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5\ESTADÍSTICAS TRIMESTRALES\2º trimestre\"/>
    </mc:Choice>
  </mc:AlternateContent>
  <bookViews>
    <workbookView xWindow="16875" yWindow="2160" windowWidth="17085" windowHeight="13740" tabRatio="891" activeTab="1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<sst xmlns="http://schemas.openxmlformats.org/spreadsheetml/2006/main" count="172" uniqueCount="53">
  <si>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</si>
  <si>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</si>
  <si>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</si>
  <si>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</si>
  <si>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</si>
  <si>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</si>
  <si>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</si>
  <si>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</si>
  <si>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</si>
  <si>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</si>
  <si>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</si>
  <si>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</si>
  <si>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</si>
  <si>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</si>
  <si>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</si>
  <si>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</si>
  <si>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</si>
  <si>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</si>
  <si>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</si>
  <si>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</si>
  <si>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</si>
  <si>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</si>
  <si>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</si>
  <si>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</si>
  <si>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</si>
  <si>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</si>
  <si>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</si>
  <si>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</si>
  <si>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</si>
  <si>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</si>
  <si>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</si>
  <si>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</si>
  <si>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</si>
  <si>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</si>
  <si>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</si>
  <si>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</si>
  <si>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</si>
  <si>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</si>
  <si>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</si>
  <si>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</si>
  <si>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</si>
  <si>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</si>
  <si>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</si>
  <si>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</si>
  <si>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</si>
  <si>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</si>
  <si>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</si>
  <si>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</si>
  <si>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</si>
  <si>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</si>
  <si>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</si>
  <si>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abril - 30 xuño</t>
  </si>
  <si>
    <t xml:space="preserve">1 abril - 30 xuño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</si>
</sst>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1460532.34</c:v>
                </c:pt>
                <c:pt idx="1">
                  <c:v>970434.62</c:v>
                </c:pt>
                <c:pt idx="2">
                  <c:v>612822.56999999995</c:v>
                </c:pt>
                <c:pt idx="3">
                  <c:v>170949.75</c:v>
                </c:pt>
                <c:pt idx="4">
                  <c:v>350010.2</c:v>
                </c:pt>
                <c:pt idx="5">
                  <c:v>133768.67000000001</c:v>
                </c:pt>
                <c:pt idx="6">
                  <c:v>642800.06000000006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\ &quot;€&quot;">
                  <c:v>1149389.06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30999.99</c:v>
                </c:pt>
                <c:pt idx="2">
                  <c:v>49814.25</c:v>
                </c:pt>
                <c:pt idx="3">
                  <c:v>37438.22</c:v>
                </c:pt>
                <c:pt idx="4">
                  <c:v>75073.48</c:v>
                </c:pt>
                <c:pt idx="5">
                  <c:v>296358.03999999998</c:v>
                </c:pt>
                <c:pt idx="6">
                  <c:v>130634.32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5.7971014492753624E-2</c:v>
                </c:pt>
                <c:pt idx="1">
                  <c:v>0.14492753623188406</c:v>
                </c:pt>
                <c:pt idx="2" formatCode="0.00%">
                  <c:v>0.50724637681159424</c:v>
                </c:pt>
                <c:pt idx="3">
                  <c:v>0.10144927536231885</c:v>
                </c:pt>
                <c:pt idx="4">
                  <c:v>9.420289855072464E-2</c:v>
                </c:pt>
                <c:pt idx="5">
                  <c:v>2.8985507246376812E-2</c:v>
                </c:pt>
                <c:pt idx="6">
                  <c:v>6.5217391304347824E-2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</c:v>
                </c:pt>
                <c:pt idx="1">
                  <c:v>2.7777777777777776E-2</c:v>
                </c:pt>
                <c:pt idx="2" formatCode="0.00%">
                  <c:v>0.3888888888888889</c:v>
                </c:pt>
                <c:pt idx="3">
                  <c:v>8.3333333333333329E-2</c:v>
                </c:pt>
                <c:pt idx="4">
                  <c:v>8.3333333333333329E-2</c:v>
                </c:pt>
                <c:pt idx="5">
                  <c:v>2.7777777777777776E-2</c:v>
                </c:pt>
                <c:pt idx="6">
                  <c:v>0.3888888888888889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segundo</a:t>
          </a:r>
          <a:r>
            <a:rPr lang="es-ES" sz="900" baseline="0"/>
            <a:t> </a:t>
          </a:r>
          <a:r>
            <a:rPr lang="es-ES" sz="900"/>
            <a:t>trimestre de 2025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3" workbookViewId="0">
      <selection activeCell="K34" sqref="K34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tabSelected="1" view="pageLayout" topLeftCell="A4" zoomScaleNormal="100" workbookViewId="0">
      <selection activeCell="L28" sqref="L28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2:33" ht="15" customHeight="1" x14ac:dyDescent="0.25">
      <c r="B7" s="65" t="s">
        <v>18</v>
      </c>
      <c r="C7" s="65"/>
      <c r="D7" s="65"/>
      <c r="E7" s="65"/>
      <c r="F7" s="65" t="s">
        <v>4</v>
      </c>
      <c r="G7" s="65"/>
      <c r="H7" s="65"/>
      <c r="I7" s="65"/>
      <c r="J7" s="65" t="s">
        <v>5</v>
      </c>
      <c r="K7" s="81"/>
      <c r="L7" s="81"/>
      <c r="M7" s="81"/>
      <c r="N7" s="81"/>
      <c r="O7" s="81"/>
      <c r="P7" s="81"/>
      <c r="Q7" s="81"/>
      <c r="R7" s="65" t="s">
        <v>33</v>
      </c>
      <c r="S7" s="65"/>
      <c r="T7" s="65"/>
      <c r="U7" s="65"/>
      <c r="V7" s="53" t="s">
        <v>46</v>
      </c>
      <c r="W7" s="53"/>
      <c r="X7" s="53"/>
      <c r="Y7" s="53"/>
      <c r="Z7" s="53" t="s">
        <v>47</v>
      </c>
      <c r="AA7" s="53"/>
      <c r="AB7" s="53"/>
      <c r="AC7" s="53"/>
      <c r="AD7" s="53" t="s">
        <v>31</v>
      </c>
      <c r="AE7" s="53"/>
    </row>
    <row r="8" spans="2:33" ht="22.5" customHeight="1" x14ac:dyDescent="0.25">
      <c r="B8" s="54" t="s">
        <v>2</v>
      </c>
      <c r="C8" s="54"/>
      <c r="D8" s="54"/>
      <c r="E8" s="54"/>
      <c r="F8" s="54" t="s">
        <v>3</v>
      </c>
      <c r="G8" s="54"/>
      <c r="H8" s="54"/>
      <c r="I8" s="54"/>
      <c r="J8" s="54" t="s">
        <v>40</v>
      </c>
      <c r="K8" s="55"/>
      <c r="L8" s="55"/>
      <c r="M8" s="55"/>
      <c r="N8" s="54" t="s">
        <v>41</v>
      </c>
      <c r="O8" s="54"/>
      <c r="P8" s="54"/>
      <c r="Q8" s="54"/>
      <c r="R8" s="54" t="s">
        <v>36</v>
      </c>
      <c r="S8" s="54"/>
      <c r="T8" s="54"/>
      <c r="U8" s="54"/>
      <c r="V8" s="51"/>
      <c r="W8" s="51"/>
      <c r="X8" s="51"/>
      <c r="Y8" s="51"/>
      <c r="Z8" s="51"/>
      <c r="AA8" s="51"/>
      <c r="AB8" s="51"/>
      <c r="AC8" s="51"/>
      <c r="AD8" s="53"/>
      <c r="AE8" s="53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0</v>
      </c>
      <c r="K16" s="49">
        <f>J16/AD16</f>
        <v>0</v>
      </c>
      <c r="L16" s="37">
        <v>0</v>
      </c>
      <c r="M16" s="22">
        <f>L16/AE16</f>
        <v>0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6</v>
      </c>
      <c r="S16" s="49">
        <f>R16/$AD16</f>
        <v>1</v>
      </c>
      <c r="T16" s="40">
        <v>1149389.06</v>
      </c>
      <c r="U16" s="22">
        <f>T16/$AE16</f>
        <v>1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6</v>
      </c>
      <c r="AE16" s="30">
        <f>SUM(D16+H16+L16+P16+T16+X16+AB16)</f>
        <v>1149389.06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63" t="s">
        <v>21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2:33" ht="15" customHeight="1" x14ac:dyDescent="0.25">
      <c r="B19" s="65" t="s">
        <v>18</v>
      </c>
      <c r="C19" s="65"/>
      <c r="D19" s="65"/>
      <c r="E19" s="65"/>
      <c r="F19" s="65" t="s">
        <v>4</v>
      </c>
      <c r="G19" s="65"/>
      <c r="H19" s="65"/>
      <c r="I19" s="65"/>
      <c r="J19" s="72" t="s">
        <v>5</v>
      </c>
      <c r="K19" s="73"/>
      <c r="L19" s="73"/>
      <c r="M19" s="73"/>
      <c r="N19" s="73"/>
      <c r="O19" s="73"/>
      <c r="P19" s="73"/>
      <c r="Q19" s="74"/>
      <c r="R19" s="65" t="s">
        <v>34</v>
      </c>
      <c r="S19" s="65"/>
      <c r="T19" s="65"/>
      <c r="U19" s="65"/>
      <c r="V19" s="75" t="s">
        <v>46</v>
      </c>
      <c r="W19" s="76"/>
      <c r="X19" s="76"/>
      <c r="Y19" s="77"/>
      <c r="Z19" s="75" t="s">
        <v>47</v>
      </c>
      <c r="AA19" s="76"/>
      <c r="AB19" s="76"/>
      <c r="AC19" s="77"/>
      <c r="AD19" s="53" t="s">
        <v>31</v>
      </c>
      <c r="AE19" s="53"/>
    </row>
    <row r="20" spans="2:33" ht="27.75" customHeight="1" x14ac:dyDescent="0.25">
      <c r="B20" s="54" t="s">
        <v>12</v>
      </c>
      <c r="C20" s="54"/>
      <c r="D20" s="54"/>
      <c r="E20" s="54"/>
      <c r="F20" s="58" t="s">
        <v>6</v>
      </c>
      <c r="G20" s="58"/>
      <c r="H20" s="58"/>
      <c r="I20" s="58"/>
      <c r="J20" s="66" t="s">
        <v>42</v>
      </c>
      <c r="K20" s="67"/>
      <c r="L20" s="67"/>
      <c r="M20" s="68"/>
      <c r="N20" s="58" t="s">
        <v>44</v>
      </c>
      <c r="O20" s="58"/>
      <c r="P20" s="58"/>
      <c r="Q20" s="58"/>
      <c r="R20" s="58" t="s">
        <v>37</v>
      </c>
      <c r="S20" s="58"/>
      <c r="T20" s="58"/>
      <c r="U20" s="58"/>
      <c r="V20" s="78"/>
      <c r="W20" s="79"/>
      <c r="X20" s="79"/>
      <c r="Y20" s="80"/>
      <c r="Z20" s="78"/>
      <c r="AA20" s="79"/>
      <c r="AB20" s="79"/>
      <c r="AC20" s="80"/>
      <c r="AD20" s="53"/>
      <c r="AE20" s="53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8</v>
      </c>
      <c r="C28" s="21">
        <f>B28/AD28</f>
        <v>5.7971014492753624E-2</v>
      </c>
      <c r="D28" s="37">
        <v>1460532.34</v>
      </c>
      <c r="E28" s="44">
        <f>D28/AE28</f>
        <v>0.3364260045798394</v>
      </c>
      <c r="F28" s="38">
        <v>20</v>
      </c>
      <c r="G28" s="21">
        <f>F28/AD28</f>
        <v>0.14492753623188406</v>
      </c>
      <c r="H28" s="37">
        <v>970434.62</v>
      </c>
      <c r="I28" s="22">
        <f>H28/AE28</f>
        <v>0.22353455173238729</v>
      </c>
      <c r="J28" s="42">
        <v>70</v>
      </c>
      <c r="K28" s="22">
        <f>J28/AD28</f>
        <v>0.50724637681159424</v>
      </c>
      <c r="L28" s="37">
        <v>612822.56999999995</v>
      </c>
      <c r="M28" s="22">
        <f>L28/AE28</f>
        <v>0.141160481760677</v>
      </c>
      <c r="N28" s="38">
        <v>14</v>
      </c>
      <c r="O28" s="49">
        <f>N28/AD28</f>
        <v>0.10144927536231885</v>
      </c>
      <c r="P28" s="37">
        <v>170949.75</v>
      </c>
      <c r="Q28" s="22">
        <f>P28/AE28</f>
        <v>3.9377383027631142E-2</v>
      </c>
      <c r="R28" s="38">
        <v>13</v>
      </c>
      <c r="S28" s="21">
        <f>R28/AD28</f>
        <v>9.420289855072464E-2</v>
      </c>
      <c r="T28" s="37">
        <v>350010.2</v>
      </c>
      <c r="U28" s="22">
        <f>T28/AE28</f>
        <v>8.0623023484841488E-2</v>
      </c>
      <c r="V28" s="39">
        <v>4</v>
      </c>
      <c r="W28" s="21">
        <f>V28/$AD28</f>
        <v>2.8985507246376812E-2</v>
      </c>
      <c r="X28" s="37">
        <v>133768.67000000001</v>
      </c>
      <c r="Y28" s="22">
        <f>X28/$AE28</f>
        <v>3.0812915232030415E-2</v>
      </c>
      <c r="Z28" s="39">
        <v>9</v>
      </c>
      <c r="AA28" s="21">
        <f>Z28/$AD28</f>
        <v>6.5217391304347824E-2</v>
      </c>
      <c r="AB28" s="37">
        <v>642800.06000000006</v>
      </c>
      <c r="AC28" s="22">
        <f>AB28/$AE28</f>
        <v>0.1480656401825933</v>
      </c>
      <c r="AD28" s="36">
        <f>SUM(B28+F28+J28+N28+R28+V28+Z28)</f>
        <v>138</v>
      </c>
      <c r="AE28" s="30">
        <f>SUM(D28+H28+L28+P28+T28+X28+AB28)</f>
        <v>4341318.21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63" t="s">
        <v>27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2:33" ht="15" customHeight="1" x14ac:dyDescent="0.25">
      <c r="B31" s="65" t="s">
        <v>18</v>
      </c>
      <c r="C31" s="65"/>
      <c r="D31" s="65"/>
      <c r="E31" s="65"/>
      <c r="F31" s="65" t="s">
        <v>4</v>
      </c>
      <c r="G31" s="65"/>
      <c r="H31" s="65"/>
      <c r="I31" s="65"/>
      <c r="J31" s="72" t="s">
        <v>5</v>
      </c>
      <c r="K31" s="73"/>
      <c r="L31" s="73"/>
      <c r="M31" s="73"/>
      <c r="N31" s="73"/>
      <c r="O31" s="73"/>
      <c r="P31" s="73"/>
      <c r="Q31" s="74"/>
      <c r="R31" s="65" t="s">
        <v>34</v>
      </c>
      <c r="S31" s="65"/>
      <c r="T31" s="65"/>
      <c r="U31" s="65"/>
      <c r="V31" s="75" t="s">
        <v>46</v>
      </c>
      <c r="W31" s="76"/>
      <c r="X31" s="76"/>
      <c r="Y31" s="77"/>
      <c r="Z31" s="75" t="s">
        <v>47</v>
      </c>
      <c r="AA31" s="76"/>
      <c r="AB31" s="76"/>
      <c r="AC31" s="77"/>
      <c r="AD31" s="53" t="s">
        <v>31</v>
      </c>
      <c r="AE31" s="53"/>
    </row>
    <row r="32" spans="2:33" ht="27.75" customHeight="1" x14ac:dyDescent="0.25">
      <c r="B32" s="54" t="s">
        <v>10</v>
      </c>
      <c r="C32" s="54"/>
      <c r="D32" s="54"/>
      <c r="E32" s="54"/>
      <c r="F32" s="54" t="s">
        <v>7</v>
      </c>
      <c r="G32" s="54"/>
      <c r="H32" s="54"/>
      <c r="I32" s="54"/>
      <c r="J32" s="69" t="s">
        <v>43</v>
      </c>
      <c r="K32" s="70"/>
      <c r="L32" s="70"/>
      <c r="M32" s="71"/>
      <c r="N32" s="54" t="s">
        <v>45</v>
      </c>
      <c r="O32" s="54"/>
      <c r="P32" s="54"/>
      <c r="Q32" s="54"/>
      <c r="R32" s="54" t="s">
        <v>38</v>
      </c>
      <c r="S32" s="54"/>
      <c r="T32" s="54"/>
      <c r="U32" s="54"/>
      <c r="V32" s="78"/>
      <c r="W32" s="79"/>
      <c r="X32" s="79"/>
      <c r="Y32" s="80"/>
      <c r="Z32" s="78"/>
      <c r="AA32" s="79"/>
      <c r="AB32" s="79"/>
      <c r="AC32" s="80"/>
      <c r="AD32" s="53"/>
      <c r="AE32" s="53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0</v>
      </c>
      <c r="C40" s="21">
        <f>B40/AD40</f>
        <v>0</v>
      </c>
      <c r="D40" s="37">
        <v>0</v>
      </c>
      <c r="E40" s="44">
        <f>D40/AE40</f>
        <v>0</v>
      </c>
      <c r="F40" s="38">
        <v>1</v>
      </c>
      <c r="G40" s="21">
        <f>F40/AD40</f>
        <v>2.7777777777777776E-2</v>
      </c>
      <c r="H40" s="37">
        <v>30999.99</v>
      </c>
      <c r="I40" s="22">
        <f>H40/AE40</f>
        <v>4.9974327695958672E-2</v>
      </c>
      <c r="J40" s="39">
        <v>14</v>
      </c>
      <c r="K40" s="22">
        <f>J40/AD40</f>
        <v>0.3888888888888889</v>
      </c>
      <c r="L40" s="37">
        <v>49814.25</v>
      </c>
      <c r="M40" s="22">
        <f>L40/AE40</f>
        <v>8.030433730554136E-2</v>
      </c>
      <c r="N40" s="38">
        <v>3</v>
      </c>
      <c r="O40" s="21">
        <f>N40/AD40</f>
        <v>8.3333333333333329E-2</v>
      </c>
      <c r="P40" s="37">
        <v>37438.22</v>
      </c>
      <c r="Q40" s="22">
        <f>P40/AE40</f>
        <v>6.0353241231155035E-2</v>
      </c>
      <c r="R40" s="38">
        <v>3</v>
      </c>
      <c r="S40" s="21">
        <f>R40/AD40</f>
        <v>8.3333333333333329E-2</v>
      </c>
      <c r="T40" s="37">
        <v>75073.48</v>
      </c>
      <c r="U40" s="22">
        <f>T40/AE40</f>
        <v>0.12102412583991153</v>
      </c>
      <c r="V40" s="39">
        <v>1</v>
      </c>
      <c r="W40" s="21">
        <f>V40/$AD40</f>
        <v>2.7777777777777776E-2</v>
      </c>
      <c r="X40" s="37">
        <v>296358.03999999998</v>
      </c>
      <c r="Y40" s="22">
        <f>X40/$AE40</f>
        <v>0.47775156721960316</v>
      </c>
      <c r="Z40" s="39">
        <v>14</v>
      </c>
      <c r="AA40" s="21">
        <f>Z40/$AD40</f>
        <v>0.3888888888888889</v>
      </c>
      <c r="AB40" s="37">
        <v>130634.32</v>
      </c>
      <c r="AC40" s="22">
        <f>AB40/$AE40</f>
        <v>0.21059240070783014</v>
      </c>
      <c r="AD40" s="36">
        <f>SUM(B40+F40+J40+N40+R40+V40+Z40)</f>
        <v>36</v>
      </c>
      <c r="AE40" s="30">
        <f>SUM(D40+H40+L40+P40+T40+X40+AB40)</f>
        <v>620318.30000000005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61" t="s">
        <v>11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59" t="s">
        <v>16</v>
      </c>
      <c r="S43" s="60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8</v>
      </c>
      <c r="C51" s="10">
        <f>+B51/R51</f>
        <v>0.15686274509803921</v>
      </c>
      <c r="D51" s="4">
        <f>SUM(D40,D28,D16)</f>
        <v>1460532.34</v>
      </c>
      <c r="E51" s="5">
        <f>D51/S51</f>
        <v>0.36183677997676211</v>
      </c>
      <c r="F51" s="6">
        <f>SUM(F40,F28,F16)</f>
        <v>21</v>
      </c>
      <c r="G51" s="10">
        <f>+F51/R51</f>
        <v>0.41176470588235292</v>
      </c>
      <c r="H51" s="4">
        <f>SUM(H40,H28,H16)</f>
        <v>1001434.61</v>
      </c>
      <c r="I51" s="5">
        <f>H51/S51</f>
        <v>0.24809849444325524</v>
      </c>
      <c r="J51" s="5"/>
      <c r="K51" s="5"/>
      <c r="L51" s="5"/>
      <c r="M51" s="5"/>
      <c r="N51" s="6">
        <f>SUM(R40,R28,R16)</f>
        <v>22</v>
      </c>
      <c r="O51" s="10">
        <f>+N51/R51</f>
        <v>0.43137254901960786</v>
      </c>
      <c r="P51" s="4">
        <f>SUM(T40,T28,T16)</f>
        <v>1574472.74</v>
      </c>
      <c r="Q51" s="5">
        <f>P51/S51</f>
        <v>0.39006472557998256</v>
      </c>
      <c r="R51" s="7">
        <f>+B51+F51+N51</f>
        <v>51</v>
      </c>
      <c r="S51" s="8">
        <f>+D51+H51+P51</f>
        <v>4036439.6900000004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topLeftCell="A19" zoomScale="125" zoomScaleNormal="125" zoomScalePageLayoutView="12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abril - 30 xuño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2024-02-15T13:15:02Z</cp:lastPrinted>
  <dcterms:created xsi:type="dcterms:W3CDTF">2015-01-16T12:38:28Z</dcterms:created>
  <dcterms:modified xsi:type="dcterms:W3CDTF">2025-07-15T12:02:36Z</dcterms:modified>
</cp:coreProperties>
</file>