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2\Estadisticas Trimestrales\1er TRIMESTRE\"/>
    </mc:Choice>
  </mc:AlternateContent>
  <xr:revisionPtr revIDLastSave="0" documentId="13_ncr:1_{C755174C-49BD-4544-BA81-E98B4DDF3A69}" xr6:coauthVersionLast="36" xr6:coauthVersionMax="36" xr10:uidLastSave="{00000000-0000-0000-0000-000000000000}"/>
  <bookViews>
    <workbookView xWindow="16875" yWindow="2160" windowWidth="17085" windowHeight="13740" tabRatio="891" activeTab="2" xr2:uid="{00000000-000D-0000-FFFF-FFFF00000000}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SERVICIO'!$A$1:$V$52</definedName>
    <definedName name="_xlnm.Print_Area" localSheetId="2">'Grafica importes economicos'!$A$1:$G$51</definedName>
    <definedName name="_xlnm.Print_Area" localSheetId="3">'Grafica nº contratos'!$A$1:$G$50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V40" i="1" l="1"/>
  <c r="P40" i="1" s="1"/>
  <c r="U40" i="1"/>
  <c r="N40" i="1" s="1"/>
  <c r="R28" i="1"/>
  <c r="J28" i="1"/>
  <c r="V28" i="1"/>
  <c r="P28" i="1" s="1"/>
  <c r="U28" i="1"/>
  <c r="N28" i="1" s="1"/>
  <c r="V16" i="1"/>
  <c r="T16" i="1" s="1"/>
  <c r="U16" i="1"/>
  <c r="R16" i="1" s="1"/>
  <c r="L40" i="1" l="1"/>
  <c r="J40" i="1"/>
  <c r="B28" i="1"/>
  <c r="F28" i="1"/>
  <c r="T28" i="1"/>
  <c r="D28" i="1"/>
  <c r="H28" i="1"/>
  <c r="L28" i="1"/>
  <c r="P16" i="1"/>
  <c r="N16" i="1"/>
  <c r="L16" i="1"/>
  <c r="D16" i="1" l="1"/>
  <c r="H16" i="1"/>
  <c r="F16" i="1"/>
  <c r="J16" i="1"/>
  <c r="B16" i="1"/>
  <c r="T40" i="1" l="1"/>
  <c r="H40" i="1"/>
  <c r="D40" i="1"/>
  <c r="R40" i="1"/>
  <c r="F40" i="1"/>
  <c r="B40" i="1"/>
  <c r="A51" i="1"/>
  <c r="M51" i="1"/>
  <c r="E51" i="1"/>
  <c r="O51" i="1"/>
  <c r="G51" i="1"/>
  <c r="C51" i="1"/>
  <c r="R51" i="1" l="1"/>
  <c r="P51" i="1" s="1"/>
  <c r="Q51" i="1"/>
  <c r="N51" i="1" s="1"/>
  <c r="D51" i="1" l="1"/>
  <c r="H51" i="1"/>
  <c r="B51" i="1"/>
  <c r="F51" i="1"/>
</calcChain>
</file>

<file path=xl/sharedStrings.xml><?xml version="1.0" encoding="utf-8"?>
<sst xmlns="http://schemas.openxmlformats.org/spreadsheetml/2006/main" count="140" uniqueCount="51">
  <si>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</si>
  <si>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</si>
  <si>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</si>
  <si>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</si>
  <si>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</si>
  <si>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</si>
  <si>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</si>
  <si>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</si>
  <si>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</si>
  <si>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</si>
  <si>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</si>
  <si>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</si>
  <si>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</si>
  <si>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</si>
  <si>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</si>
  <si>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</si>
  <si>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</si>
  <si>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</si>
  <si>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</si>
  <si>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</si>
  <si>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</si>
  <si>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</si>
  <si>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</si>
  <si>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</si>
  <si>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</si>
  <si>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</si>
  <si>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</si>
  <si>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</si>
  <si>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</si>
  <si>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</si>
  <si>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</si>
  <si>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</si>
  <si>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</si>
  <si>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</si>
  <si>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</si>
  <si>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</si>
  <si>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</si>
  <si>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</si>
  <si>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</si>
  <si>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</si>
  <si>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</si>
  <si>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MENORES SIN PUBLICIDAD</t>
  </si>
  <si>
    <t>MENORES CON PUBLICIDAD</t>
  </si>
  <si>
    <t>PROCEDEMENTO SIMPLIFICADO</t>
  </si>
  <si>
    <t>CONOBME con Publicidad</t>
  </si>
  <si>
    <t>CONSEME sin Publicidad</t>
  </si>
  <si>
    <t>CONSUME sin Publicidad</t>
  </si>
  <si>
    <t>CONSEME con Publicidad</t>
  </si>
  <si>
    <t>CONSUME con Publicidad</t>
  </si>
  <si>
    <t>01 de Xaneiro - 31 de Marzo</t>
  </si>
  <si>
    <t>01 Xaneiro - 31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</si>
</sst>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Lbls>
            <c:dLbl>
              <c:idx val="0"/>
              <c:layout>
                <c:manualLayout>
                  <c:x val="3.8230592309981874E-2"/>
                  <c:y val="1.40834106763270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-9.4092702329734559E-2"/>
                  <c:y val="7.703481931678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9900045999404726E-2"/>
                  <c:y val="-5.1191680887797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2.7659171469545663E-2"/>
                  <c:y val="-0.10488188976377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0.14329074329626323"/>
                  <c:y val="-1.505503827230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SERVICIO'!$S$28)</c:f>
              <c:numCache>
                <c:formatCode>"€"#,##0.00_);[Red]\("€"#,##0.00\)</c:formatCode>
                <c:ptCount val="5"/>
                <c:pt idx="0">
                  <c:v>2710764</c:v>
                </c:pt>
                <c:pt idx="1">
                  <c:v>1454310</c:v>
                </c:pt>
                <c:pt idx="2">
                  <c:v>380967.51</c:v>
                </c:pt>
                <c:pt idx="3">
                  <c:v>139166.51999999999</c:v>
                </c:pt>
                <c:pt idx="4">
                  <c:v>240174.52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1640014070407"/>
          <c:y val="0.27134995958204844"/>
          <c:w val="0.22337700570933786"/>
          <c:h val="0.527129298861395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Lbls>
            <c:dLbl>
              <c:idx val="0"/>
              <c:layout>
                <c:manualLayout>
                  <c:x val="-0.20836020239738073"/>
                  <c:y val="-6.1444762586494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2.4319506453445897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0.23850723814162406"/>
                  <c:y val="7.4779686630080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0272392239629841"/>
                  <c:y val="-1.953312654100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4.7785263955407633E-3"/>
                  <c:y val="4.2842201542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30937.07</c:v>
                </c:pt>
                <c:pt idx="4" formatCode="#,##0.00\ &quot;€&quot;">
                  <c:v>938164.2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90405065346212"/>
          <c:y val="0.30569686281328401"/>
          <c:w val="0.19863473766810075"/>
          <c:h val="0.546125090041978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  </a:t>
            </a:r>
          </a:p>
        </c:rich>
      </c:tx>
      <c:layout>
        <c:manualLayout>
          <c:xMode val="edge"/>
          <c:yMode val="edge"/>
          <c:x val="0.46085905241226288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Lbls>
            <c:dLbl>
              <c:idx val="0"/>
              <c:layout>
                <c:manualLayout>
                  <c:x val="-0.13187650512758073"/>
                  <c:y val="-0.107858506323073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0.13765597856968906"/>
                  <c:y val="-1.8241469816273198E-3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9.7497957085261197E-2"/>
                  <c:y val="1.30613218802194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3.8191195172768352E-2"/>
                  <c:y val="0.10092380497892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2.0324160510864042E-3"/>
                  <c:y val="1.3536546568042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SERVICIO'!$S$40)</c:f>
              <c:numCache>
                <c:formatCode>"€"#,##0.00_);[Red]\("€"#,##0.00\)</c:formatCode>
                <c:ptCount val="5"/>
                <c:pt idx="0">
                  <c:v>21450</c:v>
                </c:pt>
                <c:pt idx="1">
                  <c:v>0</c:v>
                </c:pt>
                <c:pt idx="2">
                  <c:v>16463.650000000001</c:v>
                </c:pt>
                <c:pt idx="3">
                  <c:v>5094.1000000000004</c:v>
                </c:pt>
                <c:pt idx="4">
                  <c:v>82715.179999999993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17114484400795"/>
          <c:y val="0.33285574271570484"/>
          <c:w val="0.20413301945504234"/>
          <c:h val="0.462601747566364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Lbls>
            <c:dLbl>
              <c:idx val="0"/>
              <c:layout>
                <c:manualLayout>
                  <c:x val="-4.8183199966468663E-3"/>
                  <c:y val="-5.9245331976088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7.2838135329489309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3.2438692757882866E-2"/>
                  <c:y val="8.552957496282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0.13072095418676111"/>
                  <c:y val="-7.92547129327465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SERVICIO'!$A$28,'CONTRATOS POR SERVICIO'!$E$28,'CONTRATOS POR SERVICIO'!$I$28,'CONTRATOS POR SERVICIO'!$M$28,'CONTRATOS POR SERVICIO'!$Q$28)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 formatCode="0">
                  <c:v>54</c:v>
                </c:pt>
                <c:pt idx="3">
                  <c:v>11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74027546101098"/>
          <c:y val="0.24775454752876136"/>
          <c:w val="0.20418648963660527"/>
          <c:h val="0.55452675626647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Lbls>
            <c:dLbl>
              <c:idx val="0"/>
              <c:layout>
                <c:manualLayout>
                  <c:x val="-6.6300491430852315E-2"/>
                  <c:y val="-7.4383863923961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3.8074001073247279E-2"/>
                  <c:y val="-0.132010035918148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6.3257959175341286E-2"/>
                  <c:y val="-2.7513643844248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9.8562408938486334E-2"/>
                  <c:y val="1.3849312447315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8.5816783094379095E-2"/>
                  <c:y val="-7.3694063619955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SERVICIO'!$B$16,'CONTRATOS POR SERVICIO'!$F$16,'CONTRATOS POR SERVICIO'!$J$16,'CONTRATOS POR SERVICIO'!$N$16,'CONTRATOS POR SERVICIO'!$R$16)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0.16666666666666666</c:v>
                </c:pt>
                <c:pt idx="4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256777309288513"/>
          <c:w val="0.21246061375758815"/>
          <c:h val="0.546256181711246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Lbls>
            <c:dLbl>
              <c:idx val="0"/>
              <c:layout>
                <c:manualLayout>
                  <c:x val="1.3302880502753973E-2"/>
                  <c:y val="-2.831583552055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0.13625158723109368"/>
                  <c:y val="-7.019008987512924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3015998594484746E-2"/>
                  <c:y val="-1.876123439115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0.13805756140931136"/>
                  <c:y val="1.0220711047482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7.7822154977167976E-2"/>
                  <c:y val="-1.7556271375169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SERVICIO'!$A$40,'CONTRATOS POR SERVICIO'!$E$40,'CONTRATOS POR SERVICIO'!$I$40,'CONTRATOS POR SERVICIO'!$M$40,'CONTRATOS POR SERVICIO'!$Q$40)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 formatCode="0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30808279646862324"/>
          <c:w val="0.21246061375758815"/>
          <c:h val="0.494950687982184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419100</xdr:colOff>
      <xdr:row>6</xdr:row>
      <xdr:rowOff>180975</xdr:rowOff>
    </xdr:from>
    <xdr:to>
      <xdr:col>8</xdr:col>
      <xdr:colOff>19050</xdr:colOff>
      <xdr:row>34</xdr:row>
      <xdr:rowOff>133350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" y="1323975"/>
          <a:ext cx="4933950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primeiro trimestre de 2022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34</xdr:row>
      <xdr:rowOff>182880</xdr:rowOff>
    </xdr:from>
    <xdr:to>
      <xdr:col>6</xdr:col>
      <xdr:colOff>558165</xdr:colOff>
      <xdr:row>48</xdr:row>
      <xdr:rowOff>30480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opLeftCell="B7" workbookViewId="0">
      <selection activeCell="I38" sqref="I38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>
        <v>0</v>
      </c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Y97"/>
  <sheetViews>
    <sheetView zoomScaleNormal="100" workbookViewId="0">
      <selection activeCell="D4" sqref="D4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14" customWidth="1"/>
    <col min="4" max="4" width="13.28515625" customWidth="1"/>
    <col min="5" max="5" width="9.28515625" customWidth="1"/>
    <col min="6" max="6" width="12.5703125" customWidth="1"/>
    <col min="7" max="7" width="13.85546875" customWidth="1"/>
    <col min="8" max="8" width="12.140625" customWidth="1"/>
    <col min="9" max="9" width="9.7109375" customWidth="1"/>
    <col min="10" max="10" width="11.85546875" customWidth="1"/>
    <col min="11" max="11" width="14" customWidth="1"/>
    <col min="12" max="12" width="12.42578125" customWidth="1"/>
    <col min="13" max="13" width="9.140625" customWidth="1"/>
    <col min="14" max="14" width="11.85546875" customWidth="1"/>
    <col min="15" max="16" width="12.42578125" customWidth="1"/>
    <col min="17" max="17" width="9.28515625" customWidth="1"/>
    <col min="18" max="18" width="12.42578125" customWidth="1"/>
    <col min="19" max="19" width="12.7109375" bestFit="1" customWidth="1"/>
    <col min="20" max="20" width="12.85546875" customWidth="1"/>
    <col min="21" max="21" width="10.85546875" customWidth="1"/>
    <col min="22" max="22" width="14.28515625" customWidth="1"/>
    <col min="24" max="24" width="14.5703125" bestFit="1" customWidth="1"/>
  </cols>
  <sheetData>
    <row r="3" spans="1:24" ht="27" customHeight="1" x14ac:dyDescent="0.25">
      <c r="A3" s="57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4" ht="21" x14ac:dyDescent="0.35">
      <c r="A4" s="17" t="s">
        <v>22</v>
      </c>
      <c r="B4" s="17"/>
      <c r="C4" s="18" t="s">
        <v>49</v>
      </c>
      <c r="D4" s="19"/>
      <c r="E4" s="13"/>
      <c r="F4" s="13"/>
      <c r="G4" s="1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ht="23.25" x14ac:dyDescent="0.25">
      <c r="A6" s="62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4" ht="15" customHeight="1" x14ac:dyDescent="0.25">
      <c r="A7" s="44" t="s">
        <v>18</v>
      </c>
      <c r="B7" s="44"/>
      <c r="C7" s="44"/>
      <c r="D7" s="44"/>
      <c r="E7" s="44" t="s">
        <v>4</v>
      </c>
      <c r="F7" s="44"/>
      <c r="G7" s="44"/>
      <c r="H7" s="44"/>
      <c r="I7" s="45" t="s">
        <v>5</v>
      </c>
      <c r="J7" s="46"/>
      <c r="K7" s="46"/>
      <c r="L7" s="46"/>
      <c r="M7" s="46"/>
      <c r="N7" s="46"/>
      <c r="O7" s="46"/>
      <c r="P7" s="47"/>
      <c r="Q7" s="44" t="s">
        <v>33</v>
      </c>
      <c r="R7" s="44"/>
      <c r="S7" s="44"/>
      <c r="T7" s="44"/>
      <c r="U7" s="43" t="s">
        <v>31</v>
      </c>
      <c r="V7" s="43"/>
    </row>
    <row r="8" spans="1:24" x14ac:dyDescent="0.25">
      <c r="A8" s="48" t="s">
        <v>2</v>
      </c>
      <c r="B8" s="48"/>
      <c r="C8" s="48"/>
      <c r="D8" s="48"/>
      <c r="E8" s="48" t="s">
        <v>3</v>
      </c>
      <c r="F8" s="48"/>
      <c r="G8" s="48"/>
      <c r="H8" s="48"/>
      <c r="I8" s="52" t="s">
        <v>40</v>
      </c>
      <c r="J8" s="53"/>
      <c r="K8" s="53"/>
      <c r="L8" s="54"/>
      <c r="M8" s="48" t="s">
        <v>44</v>
      </c>
      <c r="N8" s="48"/>
      <c r="O8" s="48"/>
      <c r="P8" s="48"/>
      <c r="Q8" s="48" t="s">
        <v>36</v>
      </c>
      <c r="R8" s="48"/>
      <c r="S8" s="48"/>
      <c r="T8" s="48"/>
      <c r="U8" s="43"/>
      <c r="V8" s="43"/>
    </row>
    <row r="9" spans="1:24" s="2" customFormat="1" ht="32.25" customHeight="1" x14ac:dyDescent="0.2">
      <c r="A9" s="23" t="s">
        <v>19</v>
      </c>
      <c r="B9" s="9" t="s">
        <v>28</v>
      </c>
      <c r="C9" s="23" t="s">
        <v>20</v>
      </c>
      <c r="D9" s="9" t="s">
        <v>26</v>
      </c>
      <c r="E9" s="23" t="s">
        <v>19</v>
      </c>
      <c r="F9" s="9" t="s">
        <v>26</v>
      </c>
      <c r="G9" s="23" t="s">
        <v>20</v>
      </c>
      <c r="H9" s="9" t="s">
        <v>26</v>
      </c>
      <c r="I9" s="32" t="s">
        <v>19</v>
      </c>
      <c r="J9" s="9" t="s">
        <v>29</v>
      </c>
      <c r="K9" s="32" t="s">
        <v>20</v>
      </c>
      <c r="L9" s="9" t="s">
        <v>26</v>
      </c>
      <c r="M9" s="24" t="s">
        <v>19</v>
      </c>
      <c r="N9" s="9" t="s">
        <v>29</v>
      </c>
      <c r="O9" s="24" t="s">
        <v>20</v>
      </c>
      <c r="P9" s="9" t="s">
        <v>26</v>
      </c>
      <c r="Q9" s="23" t="s">
        <v>19</v>
      </c>
      <c r="R9" s="9" t="s">
        <v>29</v>
      </c>
      <c r="S9" s="23" t="s">
        <v>20</v>
      </c>
      <c r="T9" s="9" t="s">
        <v>26</v>
      </c>
      <c r="U9" s="23" t="s">
        <v>19</v>
      </c>
      <c r="V9" s="23" t="s">
        <v>20</v>
      </c>
    </row>
    <row r="10" spans="1:24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3"/>
      <c r="V10" s="13"/>
    </row>
    <row r="11" spans="1:24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/>
      <c r="V11" s="13"/>
    </row>
    <row r="12" spans="1:24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3"/>
      <c r="V12" s="13"/>
    </row>
    <row r="13" spans="1:24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</row>
    <row r="14" spans="1:24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</row>
    <row r="15" spans="1:2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</row>
    <row r="16" spans="1:24" x14ac:dyDescent="0.25">
      <c r="A16" s="35">
        <v>0</v>
      </c>
      <c r="B16" s="21">
        <f>A16/U16</f>
        <v>0</v>
      </c>
      <c r="C16" s="37">
        <v>0</v>
      </c>
      <c r="D16" s="22">
        <f>C16/V16</f>
        <v>0</v>
      </c>
      <c r="E16" s="38">
        <v>0</v>
      </c>
      <c r="F16" s="21">
        <f>E16/U16</f>
        <v>0</v>
      </c>
      <c r="G16" s="37">
        <v>0</v>
      </c>
      <c r="H16" s="22">
        <f>G16/V16</f>
        <v>0</v>
      </c>
      <c r="I16" s="39">
        <v>0</v>
      </c>
      <c r="J16" s="22">
        <f>I16/U16</f>
        <v>0</v>
      </c>
      <c r="K16" s="37">
        <v>0</v>
      </c>
      <c r="L16" s="22">
        <f>K16/V16</f>
        <v>0</v>
      </c>
      <c r="M16" s="38">
        <v>1</v>
      </c>
      <c r="N16" s="21">
        <f>M16/U16</f>
        <v>0.16666666666666666</v>
      </c>
      <c r="O16" s="37">
        <v>30937.07</v>
      </c>
      <c r="P16" s="22">
        <f>O16/V16</f>
        <v>3.1923464510576899E-2</v>
      </c>
      <c r="Q16" s="39">
        <v>5</v>
      </c>
      <c r="R16" s="21">
        <f>Q16/U16</f>
        <v>0.83333333333333337</v>
      </c>
      <c r="S16" s="40">
        <v>938164.2</v>
      </c>
      <c r="T16" s="22">
        <f>S16/V16</f>
        <v>0.96807653548942318</v>
      </c>
      <c r="U16" s="36">
        <f>SUM(A16+E16+I16+M16+Q16)</f>
        <v>6</v>
      </c>
      <c r="V16" s="30">
        <f>SUM(C16+G16+K16+O16+S16)</f>
        <v>969101.2699999999</v>
      </c>
      <c r="W16" s="29"/>
      <c r="X16" s="31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4" s="41" customFormat="1" ht="23.25" x14ac:dyDescent="0.25">
      <c r="A18" s="62" t="s">
        <v>21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</row>
    <row r="19" spans="1:24" ht="15" customHeight="1" x14ac:dyDescent="0.25">
      <c r="A19" s="44" t="s">
        <v>18</v>
      </c>
      <c r="B19" s="44"/>
      <c r="C19" s="44"/>
      <c r="D19" s="44"/>
      <c r="E19" s="44" t="s">
        <v>4</v>
      </c>
      <c r="F19" s="44"/>
      <c r="G19" s="44"/>
      <c r="H19" s="44"/>
      <c r="I19" s="45" t="s">
        <v>5</v>
      </c>
      <c r="J19" s="46"/>
      <c r="K19" s="46"/>
      <c r="L19" s="46"/>
      <c r="M19" s="46"/>
      <c r="N19" s="46"/>
      <c r="O19" s="46"/>
      <c r="P19" s="47"/>
      <c r="Q19" s="44" t="s">
        <v>34</v>
      </c>
      <c r="R19" s="44"/>
      <c r="S19" s="44"/>
      <c r="T19" s="44"/>
      <c r="U19" s="43" t="s">
        <v>31</v>
      </c>
      <c r="V19" s="43"/>
    </row>
    <row r="20" spans="1:24" x14ac:dyDescent="0.25">
      <c r="A20" s="48" t="s">
        <v>12</v>
      </c>
      <c r="B20" s="48"/>
      <c r="C20" s="48"/>
      <c r="D20" s="48"/>
      <c r="E20" s="56" t="s">
        <v>6</v>
      </c>
      <c r="F20" s="56"/>
      <c r="G20" s="56"/>
      <c r="H20" s="56"/>
      <c r="I20" s="49" t="s">
        <v>45</v>
      </c>
      <c r="J20" s="50"/>
      <c r="K20" s="50"/>
      <c r="L20" s="51"/>
      <c r="M20" s="56" t="s">
        <v>47</v>
      </c>
      <c r="N20" s="56"/>
      <c r="O20" s="56"/>
      <c r="P20" s="56"/>
      <c r="Q20" s="56" t="s">
        <v>37</v>
      </c>
      <c r="R20" s="56"/>
      <c r="S20" s="56"/>
      <c r="T20" s="56"/>
      <c r="U20" s="43"/>
      <c r="V20" s="43"/>
    </row>
    <row r="21" spans="1:24" s="2" customFormat="1" ht="32.25" customHeight="1" x14ac:dyDescent="0.2">
      <c r="A21" s="23" t="s">
        <v>19</v>
      </c>
      <c r="B21" s="9" t="s">
        <v>26</v>
      </c>
      <c r="C21" s="23" t="s">
        <v>20</v>
      </c>
      <c r="D21" s="9" t="s">
        <v>26</v>
      </c>
      <c r="E21" s="23" t="s">
        <v>19</v>
      </c>
      <c r="F21" s="9" t="s">
        <v>26</v>
      </c>
      <c r="G21" s="23" t="s">
        <v>20</v>
      </c>
      <c r="H21" s="9" t="s">
        <v>26</v>
      </c>
      <c r="I21" s="34" t="s">
        <v>19</v>
      </c>
      <c r="J21" s="9" t="s">
        <v>29</v>
      </c>
      <c r="K21" s="34" t="s">
        <v>20</v>
      </c>
      <c r="L21" s="9" t="s">
        <v>26</v>
      </c>
      <c r="M21" s="24" t="s">
        <v>19</v>
      </c>
      <c r="N21" s="9" t="s">
        <v>26</v>
      </c>
      <c r="O21" s="24" t="s">
        <v>20</v>
      </c>
      <c r="P21" s="9" t="s">
        <v>26</v>
      </c>
      <c r="Q21" s="23" t="s">
        <v>19</v>
      </c>
      <c r="R21" s="9" t="s">
        <v>26</v>
      </c>
      <c r="S21" s="23" t="s">
        <v>20</v>
      </c>
      <c r="T21" s="9" t="s">
        <v>26</v>
      </c>
      <c r="U21" s="23" t="s">
        <v>19</v>
      </c>
      <c r="V21" s="23" t="s">
        <v>20</v>
      </c>
    </row>
    <row r="22" spans="1:24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3"/>
      <c r="V22" s="13"/>
    </row>
    <row r="23" spans="1:24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3"/>
      <c r="V23" s="13"/>
    </row>
    <row r="24" spans="1:24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3"/>
      <c r="V24" s="13"/>
    </row>
    <row r="25" spans="1:24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3"/>
      <c r="V25" s="13"/>
    </row>
    <row r="26" spans="1:24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3"/>
      <c r="V26" s="13"/>
    </row>
    <row r="27" spans="1:24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3"/>
      <c r="V27" s="13"/>
    </row>
    <row r="28" spans="1:24" x14ac:dyDescent="0.25">
      <c r="A28" s="35">
        <v>7</v>
      </c>
      <c r="B28" s="21">
        <f>A28/U28</f>
        <v>7.3684210526315783E-2</v>
      </c>
      <c r="C28" s="37">
        <v>2710764</v>
      </c>
      <c r="D28" s="22">
        <f>C28/V28</f>
        <v>0.55036618424694761</v>
      </c>
      <c r="E28" s="38">
        <v>16</v>
      </c>
      <c r="F28" s="21">
        <f>E28/U28</f>
        <v>0.16842105263157894</v>
      </c>
      <c r="G28" s="37">
        <v>1454310</v>
      </c>
      <c r="H28" s="22">
        <f>G28/V28</f>
        <v>0.29526843554517412</v>
      </c>
      <c r="I28" s="42">
        <v>54</v>
      </c>
      <c r="J28" s="22">
        <f>I28/U28</f>
        <v>0.56842105263157894</v>
      </c>
      <c r="K28" s="37">
        <v>380967.51</v>
      </c>
      <c r="L28" s="22">
        <f>K28/V28</f>
        <v>7.734780113678684E-2</v>
      </c>
      <c r="M28" s="38">
        <v>11</v>
      </c>
      <c r="N28" s="21">
        <f>M28/U28</f>
        <v>0.11578947368421053</v>
      </c>
      <c r="O28" s="37">
        <v>139166.51999999999</v>
      </c>
      <c r="P28" s="22">
        <f>O28/V28</f>
        <v>2.8254966713194697E-2</v>
      </c>
      <c r="Q28" s="38">
        <v>7</v>
      </c>
      <c r="R28" s="21">
        <f>Q28/U28</f>
        <v>7.3684210526315783E-2</v>
      </c>
      <c r="S28" s="37">
        <v>240174.52</v>
      </c>
      <c r="T28" s="22">
        <f>S28/V28</f>
        <v>4.8762612357896959E-2</v>
      </c>
      <c r="U28" s="36">
        <f>SUM(A28+E28+I28+M28+Q28)</f>
        <v>95</v>
      </c>
      <c r="V28" s="30">
        <f>SUM(C28+G28+K28+O28+S28)</f>
        <v>4925382.5499999989</v>
      </c>
      <c r="X28" s="2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4" s="41" customFormat="1" ht="23.25" x14ac:dyDescent="0.25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4" ht="15" customHeight="1" x14ac:dyDescent="0.25">
      <c r="A31" s="44" t="s">
        <v>18</v>
      </c>
      <c r="B31" s="44"/>
      <c r="C31" s="44"/>
      <c r="D31" s="44"/>
      <c r="E31" s="44" t="s">
        <v>4</v>
      </c>
      <c r="F31" s="44"/>
      <c r="G31" s="44"/>
      <c r="H31" s="44"/>
      <c r="I31" s="45" t="s">
        <v>5</v>
      </c>
      <c r="J31" s="46"/>
      <c r="K31" s="46"/>
      <c r="L31" s="46"/>
      <c r="M31" s="46"/>
      <c r="N31" s="46"/>
      <c r="O31" s="46"/>
      <c r="P31" s="47"/>
      <c r="Q31" s="44" t="s">
        <v>34</v>
      </c>
      <c r="R31" s="44"/>
      <c r="S31" s="44"/>
      <c r="T31" s="44"/>
      <c r="U31" s="43" t="s">
        <v>31</v>
      </c>
      <c r="V31" s="43"/>
    </row>
    <row r="32" spans="1:24" x14ac:dyDescent="0.25">
      <c r="A32" s="48" t="s">
        <v>10</v>
      </c>
      <c r="B32" s="48"/>
      <c r="C32" s="48"/>
      <c r="D32" s="48"/>
      <c r="E32" s="48" t="s">
        <v>7</v>
      </c>
      <c r="F32" s="48"/>
      <c r="G32" s="48"/>
      <c r="H32" s="48"/>
      <c r="I32" s="52" t="s">
        <v>46</v>
      </c>
      <c r="J32" s="53"/>
      <c r="K32" s="53"/>
      <c r="L32" s="54"/>
      <c r="M32" s="48" t="s">
        <v>48</v>
      </c>
      <c r="N32" s="48"/>
      <c r="O32" s="48"/>
      <c r="P32" s="48"/>
      <c r="Q32" s="48" t="s">
        <v>38</v>
      </c>
      <c r="R32" s="48"/>
      <c r="S32" s="48"/>
      <c r="T32" s="48"/>
      <c r="U32" s="43"/>
      <c r="V32" s="43"/>
    </row>
    <row r="33" spans="1:22" s="2" customFormat="1" ht="39.75" customHeight="1" x14ac:dyDescent="0.2">
      <c r="A33" s="23" t="s">
        <v>19</v>
      </c>
      <c r="B33" s="9" t="s">
        <v>26</v>
      </c>
      <c r="C33" s="23" t="s">
        <v>20</v>
      </c>
      <c r="D33" s="9" t="s">
        <v>26</v>
      </c>
      <c r="E33" s="23" t="s">
        <v>19</v>
      </c>
      <c r="F33" s="9" t="s">
        <v>26</v>
      </c>
      <c r="G33" s="23" t="s">
        <v>20</v>
      </c>
      <c r="H33" s="9" t="s">
        <v>26</v>
      </c>
      <c r="I33" s="34" t="s">
        <v>19</v>
      </c>
      <c r="J33" s="9" t="s">
        <v>26</v>
      </c>
      <c r="K33" s="34" t="s">
        <v>20</v>
      </c>
      <c r="L33" s="9" t="s">
        <v>26</v>
      </c>
      <c r="M33" s="24" t="s">
        <v>19</v>
      </c>
      <c r="N33" s="9" t="s">
        <v>26</v>
      </c>
      <c r="O33" s="24" t="s">
        <v>20</v>
      </c>
      <c r="P33" s="9" t="s">
        <v>26</v>
      </c>
      <c r="Q33" s="23" t="s">
        <v>19</v>
      </c>
      <c r="R33" s="9" t="s">
        <v>26</v>
      </c>
      <c r="S33" s="23" t="s">
        <v>20</v>
      </c>
      <c r="T33" s="9" t="s">
        <v>26</v>
      </c>
      <c r="U33" s="23" t="s">
        <v>19</v>
      </c>
      <c r="V33" s="23" t="s">
        <v>20</v>
      </c>
    </row>
    <row r="34" spans="1:22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3"/>
      <c r="V34" s="13"/>
    </row>
    <row r="35" spans="1:2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3"/>
      <c r="V35" s="13"/>
    </row>
    <row r="36" spans="1:2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3"/>
      <c r="V36" s="13"/>
    </row>
    <row r="37" spans="1:22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3"/>
      <c r="V37" s="13"/>
    </row>
    <row r="38" spans="1:22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3"/>
      <c r="V38" s="13"/>
    </row>
    <row r="39" spans="1:22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3"/>
      <c r="V39" s="13"/>
    </row>
    <row r="40" spans="1:22" x14ac:dyDescent="0.25">
      <c r="A40" s="35">
        <v>1</v>
      </c>
      <c r="B40" s="21">
        <f>A40/U40</f>
        <v>0.2</v>
      </c>
      <c r="C40" s="37">
        <v>21450</v>
      </c>
      <c r="D40" s="22">
        <f>C40/V40</f>
        <v>0.17061326839901045</v>
      </c>
      <c r="E40" s="38">
        <v>0</v>
      </c>
      <c r="F40" s="21">
        <f>E40/U40</f>
        <v>0</v>
      </c>
      <c r="G40" s="37">
        <v>0</v>
      </c>
      <c r="H40" s="22">
        <f>G40/V40</f>
        <v>0</v>
      </c>
      <c r="I40" s="39">
        <v>1</v>
      </c>
      <c r="J40" s="22">
        <f>I40/U40</f>
        <v>0.2</v>
      </c>
      <c r="K40" s="37">
        <v>16463.650000000001</v>
      </c>
      <c r="L40" s="22">
        <f>K40/V40</f>
        <v>0.13095184784509875</v>
      </c>
      <c r="M40" s="38">
        <v>1</v>
      </c>
      <c r="N40" s="21">
        <f>M40/U40</f>
        <v>0.2</v>
      </c>
      <c r="O40" s="37">
        <v>5094.1000000000004</v>
      </c>
      <c r="P40" s="22">
        <f>O40/V40</f>
        <v>4.0518463895170123E-2</v>
      </c>
      <c r="Q40" s="38">
        <v>2</v>
      </c>
      <c r="R40" s="21">
        <f>Q40/U40</f>
        <v>0.4</v>
      </c>
      <c r="S40" s="37">
        <v>82715.179999999993</v>
      </c>
      <c r="T40" s="22">
        <f>S40/V40</f>
        <v>0.65791641986072069</v>
      </c>
      <c r="U40" s="36">
        <f>SUM(A40+E40+I40+M40+Q40)</f>
        <v>5</v>
      </c>
      <c r="V40" s="30">
        <f>SUM(C40+G40+K40+O40+S40)</f>
        <v>125722.93</v>
      </c>
    </row>
    <row r="41" spans="1:22" ht="19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2" ht="23.25" hidden="1" x14ac:dyDescent="0.25">
      <c r="A42" s="61" t="s">
        <v>11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22" ht="15" hidden="1" customHeight="1" x14ac:dyDescent="0.25">
      <c r="A43" s="55" t="s">
        <v>1</v>
      </c>
      <c r="B43" s="55"/>
      <c r="C43" s="55"/>
      <c r="D43" s="55"/>
      <c r="E43" s="55" t="s">
        <v>4</v>
      </c>
      <c r="F43" s="55"/>
      <c r="G43" s="55"/>
      <c r="H43" s="55"/>
      <c r="I43" s="33"/>
      <c r="J43" s="33"/>
      <c r="K43" s="33"/>
      <c r="L43" s="33"/>
      <c r="M43" s="55" t="s">
        <v>5</v>
      </c>
      <c r="N43" s="55"/>
      <c r="O43" s="55"/>
      <c r="P43" s="55"/>
      <c r="Q43" s="59" t="s">
        <v>16</v>
      </c>
      <c r="R43" s="60"/>
    </row>
    <row r="44" spans="1:22" s="2" customFormat="1" ht="32.25" hidden="1" customHeight="1" x14ac:dyDescent="0.2">
      <c r="A44" s="11" t="s">
        <v>15</v>
      </c>
      <c r="B44" s="9" t="s">
        <v>9</v>
      </c>
      <c r="C44" s="11" t="s">
        <v>8</v>
      </c>
      <c r="D44" s="11" t="s">
        <v>9</v>
      </c>
      <c r="E44" s="11" t="s">
        <v>15</v>
      </c>
      <c r="F44" s="9" t="s">
        <v>9</v>
      </c>
      <c r="G44" s="11" t="s">
        <v>8</v>
      </c>
      <c r="H44" s="11" t="s">
        <v>9</v>
      </c>
      <c r="I44" s="32"/>
      <c r="J44" s="32"/>
      <c r="K44" s="32"/>
      <c r="L44" s="32"/>
      <c r="M44" s="11" t="s">
        <v>15</v>
      </c>
      <c r="N44" s="9" t="s">
        <v>9</v>
      </c>
      <c r="O44" s="11" t="s">
        <v>8</v>
      </c>
      <c r="P44" s="11" t="s">
        <v>9</v>
      </c>
      <c r="Q44" s="11" t="s">
        <v>15</v>
      </c>
      <c r="R44" s="11" t="s">
        <v>8</v>
      </c>
    </row>
    <row r="45" spans="1:22" ht="25.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3"/>
      <c r="R45" s="13"/>
    </row>
    <row r="46" spans="1:22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"/>
      <c r="R46" s="13"/>
    </row>
    <row r="47" spans="1:22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3"/>
      <c r="R47" s="13"/>
    </row>
    <row r="48" spans="1:22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  <c r="R48" s="13"/>
    </row>
    <row r="49" spans="1:25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  <c r="R49" s="13"/>
    </row>
    <row r="50" spans="1:25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  <c r="R50" s="13"/>
    </row>
    <row r="51" spans="1:25" hidden="1" x14ac:dyDescent="0.25">
      <c r="A51" s="3">
        <f>SUM(A40,A28,A16)</f>
        <v>8</v>
      </c>
      <c r="B51" s="10">
        <f>+A51/Q51</f>
        <v>0.21052631578947367</v>
      </c>
      <c r="C51" s="4">
        <f>SUM(C40,C28,C16)</f>
        <v>2732214</v>
      </c>
      <c r="D51" s="5">
        <f>C51/R51</f>
        <v>0.50154656806284492</v>
      </c>
      <c r="E51" s="6">
        <f>SUM(E40,E28,E16)</f>
        <v>16</v>
      </c>
      <c r="F51" s="10">
        <f>+E51/Q51</f>
        <v>0.42105263157894735</v>
      </c>
      <c r="G51" s="4">
        <f>SUM(G40,G28,G16)</f>
        <v>1454310</v>
      </c>
      <c r="H51" s="5">
        <f>G51/R51</f>
        <v>0.26696451646886959</v>
      </c>
      <c r="I51" s="5"/>
      <c r="J51" s="5"/>
      <c r="K51" s="5"/>
      <c r="L51" s="5"/>
      <c r="M51" s="6">
        <f>SUM(Q40,Q28,Q16)</f>
        <v>14</v>
      </c>
      <c r="N51" s="10">
        <f>+M51/Q51</f>
        <v>0.36842105263157893</v>
      </c>
      <c r="O51" s="4">
        <f>SUM(S40,S28,S16)</f>
        <v>1261053.8999999999</v>
      </c>
      <c r="P51" s="5">
        <f>O51/R51</f>
        <v>0.23148891546828543</v>
      </c>
      <c r="Q51" s="7">
        <f>+A51+E51+M51</f>
        <v>38</v>
      </c>
      <c r="R51" s="8">
        <f>+C51+G51+O51</f>
        <v>5447577.9000000004</v>
      </c>
    </row>
    <row r="52" spans="1:25" x14ac:dyDescent="0.25">
      <c r="A52" s="16" t="s">
        <v>30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  <c r="X53" s="26"/>
      <c r="Y53" s="26"/>
    </row>
    <row r="54" spans="1:25" x14ac:dyDescent="0.25">
      <c r="A54" s="20"/>
      <c r="B54" s="20"/>
      <c r="C54" s="20"/>
      <c r="D54" s="20" t="s">
        <v>32</v>
      </c>
      <c r="E54" s="20" t="s">
        <v>13</v>
      </c>
      <c r="F54" s="20"/>
      <c r="G54" s="20" t="s">
        <v>14</v>
      </c>
      <c r="H54" s="20" t="s">
        <v>35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7"/>
      <c r="T54" s="27"/>
      <c r="U54" s="27"/>
      <c r="V54" s="27"/>
      <c r="W54" s="26"/>
      <c r="X54" s="26"/>
      <c r="Y54" s="26"/>
    </row>
    <row r="55" spans="1:2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7"/>
      <c r="T55" s="27"/>
      <c r="U55" s="27"/>
      <c r="V55" s="27"/>
      <c r="W55" s="26"/>
      <c r="X55" s="26"/>
      <c r="Y55" s="26"/>
    </row>
    <row r="56" spans="1:2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8"/>
      <c r="N56" s="28"/>
      <c r="O56" s="20"/>
      <c r="P56" s="20"/>
      <c r="Q56" s="20"/>
      <c r="R56" s="20"/>
      <c r="S56" s="27"/>
      <c r="T56" s="27"/>
      <c r="U56" s="27"/>
      <c r="V56" s="27"/>
      <c r="W56" s="26"/>
      <c r="X56" s="26"/>
      <c r="Y56" s="26"/>
    </row>
    <row r="57" spans="1:2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7"/>
      <c r="T57" s="27"/>
      <c r="U57" s="27"/>
      <c r="V57" s="27"/>
      <c r="W57" s="26"/>
      <c r="X57" s="26"/>
      <c r="Y57" s="26"/>
    </row>
    <row r="58" spans="1:2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  <c r="T58" s="27"/>
      <c r="U58" s="27"/>
      <c r="V58" s="27"/>
      <c r="W58" s="26"/>
      <c r="X58" s="26"/>
      <c r="Y58" s="26"/>
    </row>
    <row r="59" spans="1:25" x14ac:dyDescent="0.25">
      <c r="A59" s="16" t="s">
        <v>18</v>
      </c>
      <c r="B59" s="16" t="s">
        <v>4</v>
      </c>
      <c r="C59" s="16" t="s">
        <v>41</v>
      </c>
      <c r="D59" s="16" t="s">
        <v>42</v>
      </c>
      <c r="E59" s="16" t="s">
        <v>43</v>
      </c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7"/>
      <c r="T59" s="27"/>
      <c r="U59" s="27"/>
      <c r="V59" s="27"/>
      <c r="W59" s="26"/>
      <c r="X59" s="26"/>
      <c r="Y59" s="26"/>
    </row>
    <row r="60" spans="1:25" x14ac:dyDescent="0.25">
      <c r="A60" s="20" t="s">
        <v>18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7"/>
      <c r="T60" s="27"/>
      <c r="U60" s="27"/>
      <c r="V60" s="27"/>
      <c r="W60" s="26"/>
      <c r="X60" s="26"/>
      <c r="Y60" s="26"/>
    </row>
    <row r="61" spans="1:2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7"/>
      <c r="T61" s="27"/>
      <c r="U61" s="27"/>
      <c r="V61" s="27"/>
      <c r="W61" s="26"/>
      <c r="X61" s="26"/>
      <c r="Y61" s="26"/>
    </row>
    <row r="62" spans="1:2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  <c r="T62" s="27"/>
      <c r="U62" s="27"/>
      <c r="V62" s="27"/>
      <c r="W62" s="26"/>
      <c r="X62" s="26"/>
      <c r="Y62" s="26"/>
    </row>
    <row r="63" spans="1:2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7"/>
      <c r="T63" s="27"/>
      <c r="U63" s="27"/>
      <c r="V63" s="27"/>
      <c r="W63" s="26"/>
      <c r="X63" s="26"/>
      <c r="Y63" s="26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6"/>
      <c r="X64" s="26"/>
      <c r="Y64" s="26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6"/>
      <c r="X65" s="26"/>
      <c r="Y65" s="26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6"/>
      <c r="X66" s="26"/>
      <c r="Y66" s="26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6"/>
      <c r="X67" s="26"/>
      <c r="Y67" s="26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6"/>
      <c r="X68" s="26"/>
      <c r="Y68" s="26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6"/>
      <c r="X69" s="26"/>
      <c r="Y69" s="26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6"/>
      <c r="X70" s="26"/>
      <c r="Y70" s="26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6"/>
      <c r="X71" s="26"/>
      <c r="Y71" s="26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6"/>
      <c r="X72" s="26"/>
      <c r="Y72" s="26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6"/>
      <c r="X73" s="26"/>
      <c r="Y73" s="26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96" spans="1:22" ht="54.75" customHeight="1" x14ac:dyDescent="0.25"/>
    <row r="97" ht="24" customHeight="1" x14ac:dyDescent="0.25"/>
  </sheetData>
  <mergeCells count="39">
    <mergeCell ref="A3:R3"/>
    <mergeCell ref="M20:P20"/>
    <mergeCell ref="Q43:R43"/>
    <mergeCell ref="A42:R42"/>
    <mergeCell ref="A6:V6"/>
    <mergeCell ref="A18:V18"/>
    <mergeCell ref="A30:V30"/>
    <mergeCell ref="Q20:T20"/>
    <mergeCell ref="A7:D7"/>
    <mergeCell ref="Q8:T8"/>
    <mergeCell ref="A31:D31"/>
    <mergeCell ref="E31:H31"/>
    <mergeCell ref="Q31:T31"/>
    <mergeCell ref="A19:D19"/>
    <mergeCell ref="U31:V32"/>
    <mergeCell ref="A43:D43"/>
    <mergeCell ref="E43:H43"/>
    <mergeCell ref="M43:P43"/>
    <mergeCell ref="A8:D8"/>
    <mergeCell ref="E8:H8"/>
    <mergeCell ref="A32:D32"/>
    <mergeCell ref="E32:H32"/>
    <mergeCell ref="E19:H19"/>
    <mergeCell ref="A20:D20"/>
    <mergeCell ref="E20:H20"/>
    <mergeCell ref="I8:L8"/>
    <mergeCell ref="Q32:T32"/>
    <mergeCell ref="M32:P32"/>
    <mergeCell ref="M8:P8"/>
    <mergeCell ref="Q19:T19"/>
    <mergeCell ref="I19:P19"/>
    <mergeCell ref="I20:L20"/>
    <mergeCell ref="I32:L32"/>
    <mergeCell ref="I31:P31"/>
    <mergeCell ref="U7:V8"/>
    <mergeCell ref="U19:V20"/>
    <mergeCell ref="E7:H7"/>
    <mergeCell ref="Q7:T7"/>
    <mergeCell ref="I7:P7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54" fitToHeight="0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tabSelected="1" view="pageLayout" zoomScale="125" zoomScaleNormal="125" zoomScalePageLayoutView="125" workbookViewId="0">
      <selection activeCell="C3" sqref="C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SERVICIO'!C4</f>
        <v>01 de Xaneiro - 31 de Marzo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50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Alma María Pérez Aguiño</cp:lastModifiedBy>
  <cp:lastPrinted>2021-06-14T09:12:52Z</cp:lastPrinted>
  <dcterms:created xsi:type="dcterms:W3CDTF">2015-01-16T12:38:28Z</dcterms:created>
  <dcterms:modified xsi:type="dcterms:W3CDTF">2022-05-16T09:07:00Z</dcterms:modified>
</cp:coreProperties>
</file>