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autoCompressPictures="0"/>
  <mc:AlternateContent xmlns:mc="http://schemas.openxmlformats.org/markup-compatibility/2006">
    <mc:Choice Requires="x15">
      <x15ac:absPath xmlns:x15ac="http://schemas.microsoft.com/office/spreadsheetml/2010/11/ac" url="\\depo.es\depo\DEPARTAMENTOS\PZ\CONTRATACION\4.GESTION INTERNA SERVICIO\07 CONTROL CONTRATOS\2026\Estadísticas trimestrales\1º trimestre\"/>
    </mc:Choice>
  </mc:AlternateContent>
  <xr:revisionPtr revIDLastSave="0" documentId="13_ncr:1_{9D85F79E-D05C-4F8D-AC01-C4BE5735AA8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ORTADA" sheetId="7" r:id="rId1"/>
    <sheet name="CONTRATOS POR SERVICIO" sheetId="1" r:id="rId2"/>
    <sheet name="Grafica importes economicos" sheetId="4" r:id="rId3"/>
    <sheet name="Grafica nº contratos" sheetId="6" r:id="rId4"/>
  </sheets>
  <definedNames>
    <definedName name="_xlnm.Print_Area" localSheetId="1">'CONTRATOS POR SERVICIO'!$B$1:$AE$52</definedName>
    <definedName name="_xlnm.Print_Area" localSheetId="2">'Grafica importes economicos'!$A$1:$G$51</definedName>
    <definedName name="_xlnm.Print_Area" localSheetId="3">'Grafica nº contratos'!$A$1:$G$50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E40" i="1" l="1"/>
  <c r="M40" i="1" s="1"/>
  <c r="AD40" i="1"/>
  <c r="AE28" i="1"/>
  <c r="E28" i="1" s="1"/>
  <c r="AD28" i="1"/>
  <c r="AE16" i="1"/>
  <c r="AC16" i="1" s="1"/>
  <c r="AD16" i="1"/>
  <c r="AA28" i="1" l="1"/>
  <c r="O28" i="1"/>
  <c r="AC40" i="1"/>
  <c r="E40" i="1"/>
  <c r="W40" i="1"/>
  <c r="C40" i="1"/>
  <c r="E16" i="1"/>
  <c r="U16" i="1"/>
  <c r="Y40" i="1"/>
  <c r="AA40" i="1"/>
  <c r="Y28" i="1"/>
  <c r="AC28" i="1"/>
  <c r="Y16" i="1"/>
  <c r="S16" i="1"/>
  <c r="W28" i="1"/>
  <c r="B3" i="4" l="1"/>
  <c r="Q40" i="1" l="1"/>
  <c r="O40" i="1"/>
  <c r="Q28" i="1"/>
  <c r="I16" i="1"/>
  <c r="K28" i="1" l="1"/>
  <c r="S28" i="1"/>
  <c r="O16" i="1"/>
  <c r="Q16" i="1"/>
  <c r="K40" i="1"/>
  <c r="C28" i="1"/>
  <c r="G28" i="1"/>
  <c r="U28" i="1"/>
  <c r="I28" i="1"/>
  <c r="M28" i="1"/>
  <c r="M16" i="1"/>
  <c r="G16" i="1" l="1"/>
  <c r="K16" i="1"/>
  <c r="C16" i="1"/>
  <c r="U40" i="1" l="1"/>
  <c r="I40" i="1"/>
  <c r="S40" i="1"/>
  <c r="G40" i="1"/>
  <c r="B51" i="1"/>
  <c r="N51" i="1"/>
  <c r="F51" i="1"/>
  <c r="P51" i="1"/>
  <c r="H51" i="1"/>
  <c r="D51" i="1"/>
  <c r="S51" i="1" l="1"/>
  <c r="Q51" i="1" s="1"/>
  <c r="R51" i="1"/>
  <c r="O51" i="1" s="1"/>
  <c r="E51" i="1" l="1"/>
  <c r="I51" i="1"/>
  <c r="C51" i="1"/>
  <c r="G51" i="1"/>
</calcChain>
</file>

<file path=xl/sharedStrings.xml><?xml version="1.0" encoding="utf-8"?>
<sst xmlns="http://schemas.openxmlformats.org/spreadsheetml/2006/main" count="172" uniqueCount="53">
  <si>
    <t>OBRAS</t>
  </si>
  <si>
    <t xml:space="preserve">ABIERTOS </t>
  </si>
  <si>
    <t>CONOBAB</t>
  </si>
  <si>
    <t>CONOBNE</t>
  </si>
  <si>
    <t xml:space="preserve">NEGOCIADOS </t>
  </si>
  <si>
    <t xml:space="preserve">MENORES </t>
  </si>
  <si>
    <t>CONSENE</t>
  </si>
  <si>
    <t>CONSUNE</t>
  </si>
  <si>
    <t>IMPORTE</t>
  </si>
  <si>
    <t>% SOBRE TOTAL</t>
  </si>
  <si>
    <t>COSUBAB</t>
  </si>
  <si>
    <t>TOTALES</t>
  </si>
  <si>
    <t>CONSEAB</t>
  </si>
  <si>
    <t>Negociados</t>
  </si>
  <si>
    <t>Menores</t>
  </si>
  <si>
    <t>nº contratos</t>
  </si>
  <si>
    <t>TOTAL CONTRATOS</t>
  </si>
  <si>
    <t>ESTATÍSTICA DE CONTRATACIÓN DA DEPUTACIÓN DE PONTEVEDRA</t>
  </si>
  <si>
    <t xml:space="preserve">ABERTOS </t>
  </si>
  <si>
    <t>Núm. de contratos</t>
  </si>
  <si>
    <t>Importe</t>
  </si>
  <si>
    <t>SERVIZOS</t>
  </si>
  <si>
    <t xml:space="preserve">PERÍODO: </t>
  </si>
  <si>
    <t>IMPORTE ECONÓMICO ADXUDICADO</t>
  </si>
  <si>
    <t xml:space="preserve"> PORCENTAXE DO NÚMERO DE CONTRATOS FORMALIZADOS</t>
  </si>
  <si>
    <t>FONTE: SERVIZO DE CONTRATACIÓN, FACENDA E PATRIMONO DA DEPUTACIÓN DE PONTEVEDRA</t>
  </si>
  <si>
    <t>Porcentaxe sobre o total</t>
  </si>
  <si>
    <t>SUBMINISTRACIÓNS</t>
  </si>
  <si>
    <t xml:space="preserve">Porcentaxe sobre o total </t>
  </si>
  <si>
    <t>Porcentaxe sobre total</t>
  </si>
  <si>
    <t>FONTE: SERVIZO DE CONTRATACIÓN, FACENDA E PATRIMONIO DA DEPUTACIÓN DE PONTEVEDRA</t>
  </si>
  <si>
    <t>TOTAL DE CONTRATOS</t>
  </si>
  <si>
    <t>Abertos</t>
  </si>
  <si>
    <t xml:space="preserve">PROCEDEMENTO SIMPLIFICADO </t>
  </si>
  <si>
    <t xml:space="preserve">PROCEDEMENTO SIMPLIFICADO  </t>
  </si>
  <si>
    <t>Procedemento Simplificado</t>
  </si>
  <si>
    <t>CONOBABS</t>
  </si>
  <si>
    <t>CONSEABS</t>
  </si>
  <si>
    <t>CONSUABS</t>
  </si>
  <si>
    <t>01 Xaneiro - 31 Marzo 2020</t>
  </si>
  <si>
    <t>CONOBME sin Publicidad</t>
  </si>
  <si>
    <t>CONOBME con Publicidad</t>
  </si>
  <si>
    <t>CONSEME sin Publicidad</t>
  </si>
  <si>
    <t>CONSUME sin Publicidad</t>
  </si>
  <si>
    <t>CONSEME con Publicidad</t>
  </si>
  <si>
    <t>CONSUME con Publicidad</t>
  </si>
  <si>
    <t>CONTRATOS BASADOS AM</t>
  </si>
  <si>
    <t>CONTRATOS ESPECÍFICOS SDA</t>
  </si>
  <si>
    <t>MENORES SIN PUBLICIDAD</t>
  </si>
  <si>
    <t>MENORES CON PUBLICIDAD</t>
  </si>
  <si>
    <t>PROCEDEMENTO SIMPLIFICADO</t>
  </si>
  <si>
    <t>1 xaneiro - 31 marzo</t>
  </si>
  <si>
    <t xml:space="preserve">1 xaneiro - 31 marzo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</si>
</sst>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5" fillId="0" borderId="0" xfId="0" applyFont="1"/>
    <xf numFmtId="0" fontId="5" fillId="2" borderId="1" xfId="0" applyFont="1" applyFill="1" applyBorder="1" applyAlignment="1">
      <alignment horizontal="center" vertical="center"/>
    </xf>
    <xf numFmtId="44" fontId="5" fillId="2" borderId="1" xfId="1" applyFont="1" applyFill="1" applyBorder="1" applyAlignment="1">
      <alignment horizontal="center"/>
    </xf>
    <xf numFmtId="10" fontId="5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4" fontId="4" fillId="3" borderId="1" xfId="0" applyNumberFormat="1" applyFont="1" applyFill="1" applyBorder="1"/>
    <xf numFmtId="0" fontId="6" fillId="0" borderId="1" xfId="0" applyFont="1" applyBorder="1" applyAlignment="1">
      <alignment horizontal="center" vertical="center" wrapText="1"/>
    </xf>
    <xf numFmtId="9" fontId="5" fillId="2" borderId="1" xfId="2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/>
    <xf numFmtId="0" fontId="8" fillId="0" borderId="0" xfId="0" applyFont="1" applyBorder="1" applyAlignment="1">
      <alignment horizontal="left"/>
    </xf>
    <xf numFmtId="0" fontId="10" fillId="0" borderId="0" xfId="0" applyFont="1" applyBorder="1"/>
    <xf numFmtId="0" fontId="11" fillId="0" borderId="0" xfId="0" applyFont="1" applyBorder="1"/>
    <xf numFmtId="0" fontId="3" fillId="0" borderId="0" xfId="0" applyFont="1" applyBorder="1"/>
    <xf numFmtId="9" fontId="5" fillId="5" borderId="1" xfId="2" applyFont="1" applyFill="1" applyBorder="1" applyAlignment="1">
      <alignment horizontal="center" vertical="center"/>
    </xf>
    <xf numFmtId="10" fontId="5" fillId="5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 applyBorder="1"/>
    <xf numFmtId="0" fontId="16" fillId="0" borderId="0" xfId="0" applyFont="1"/>
    <xf numFmtId="0" fontId="3" fillId="0" borderId="0" xfId="0" applyFont="1"/>
    <xf numFmtId="10" fontId="3" fillId="0" borderId="0" xfId="0" applyNumberFormat="1" applyFont="1" applyBorder="1"/>
    <xf numFmtId="10" fontId="0" fillId="0" borderId="0" xfId="0" applyNumberFormat="1"/>
    <xf numFmtId="8" fontId="0" fillId="4" borderId="1" xfId="0" applyNumberFormat="1" applyFill="1" applyBorder="1" applyAlignment="1">
      <alignment horizontal="center"/>
    </xf>
    <xf numFmtId="8" fontId="0" fillId="0" borderId="0" xfId="0" applyNumberFormat="1"/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/>
    </xf>
    <xf numFmtId="8" fontId="5" fillId="4" borderId="1" xfId="1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center"/>
    </xf>
    <xf numFmtId="164" fontId="5" fillId="4" borderId="1" xfId="1" applyNumberFormat="1" applyFont="1" applyFill="1" applyBorder="1" applyAlignment="1">
      <alignment horizontal="center"/>
    </xf>
    <xf numFmtId="0" fontId="0" fillId="0" borderId="0" xfId="0" applyFill="1"/>
    <xf numFmtId="1" fontId="5" fillId="4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0" fontId="5" fillId="5" borderId="1" xfId="2" applyNumberFormat="1" applyFont="1" applyFill="1" applyBorder="1" applyAlignment="1">
      <alignment horizontal="center" vertical="center"/>
    </xf>
    <xf numFmtId="0" fontId="17" fillId="0" borderId="0" xfId="0" applyFont="1" applyBorder="1"/>
    <xf numFmtId="0" fontId="18" fillId="0" borderId="0" xfId="0" applyFont="1" applyBorder="1"/>
    <xf numFmtId="0" fontId="17" fillId="0" borderId="0" xfId="0" applyFont="1"/>
    <xf numFmtId="8" fontId="17" fillId="0" borderId="0" xfId="0" applyNumberFormat="1" applyFont="1" applyBorder="1"/>
    <xf numFmtId="9" fontId="5" fillId="5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5" fillId="3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8D0F6"/>
      <color rgb="FF55B2F1"/>
      <color rgb="FF53D2FF"/>
      <color rgb="FF638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/>
              <a:t>SERVIZOS</a:t>
            </a:r>
          </a:p>
        </c:rich>
      </c:tx>
      <c:layout>
        <c:manualLayout>
          <c:xMode val="edge"/>
          <c:yMode val="edge"/>
          <c:x val="0.40972503179370623"/>
          <c:y val="3.041825095057034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6D7D76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BC6C-4A41-9745-6C9FE47D9652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C6C-4A41-9745-6C9FE47D9652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C6C-4A41-9745-6C9FE47D9652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AC98-48DA-AFF5-15EC46338B8A}"/>
              </c:ext>
            </c:extLst>
          </c:dPt>
          <c:dPt>
            <c:idx val="4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5184-4DE5-989A-C4A49CE00207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A3A2-4550-BFA1-B579898FC2CB}"/>
              </c:ext>
            </c:extLst>
          </c:dPt>
          <c:dLbls>
            <c:dLbl>
              <c:idx val="0"/>
              <c:layout>
                <c:manualLayout>
                  <c:x val="2.4917606948615455E-3"/>
                  <c:y val="-3.661367424129017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6C-4A41-9745-6C9FE47D9652}"/>
                </c:ext>
              </c:extLst>
            </c:dLbl>
            <c:dLbl>
              <c:idx val="1"/>
              <c:layout>
                <c:manualLayout>
                  <c:x val="1.0374651622155479E-2"/>
                  <c:y val="4.98148758021216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6C-4A41-9745-6C9FE47D9652}"/>
                </c:ext>
              </c:extLst>
            </c:dLbl>
            <c:dLbl>
              <c:idx val="2"/>
              <c:layout>
                <c:manualLayout>
                  <c:x val="-8.9357902427145055E-3"/>
                  <c:y val="-4.612197239603604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6C-4A41-9745-6C9FE47D9652}"/>
                </c:ext>
              </c:extLst>
            </c:dLbl>
            <c:dLbl>
              <c:idx val="3"/>
              <c:layout>
                <c:manualLayout>
                  <c:x val="-5.3305192521038028E-3"/>
                  <c:y val="-2.3766553895591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98-48DA-AFF5-15EC46338B8A}"/>
                </c:ext>
              </c:extLst>
            </c:dLbl>
            <c:dLbl>
              <c:idx val="4"/>
              <c:layout>
                <c:manualLayout>
                  <c:x val="-2.7155883865032333E-2"/>
                  <c:y val="-6.0682414698162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84-4DE5-989A-C4A49CE00207}"/>
                </c:ext>
              </c:extLst>
            </c:dLbl>
            <c:dLbl>
              <c:idx val="5"/>
              <c:layout>
                <c:manualLayout>
                  <c:x val="-3.6278918743404498E-2"/>
                  <c:y val="-7.290400487011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A2-4550-BFA1-B579898FC2CB}"/>
                </c:ext>
              </c:extLst>
            </c:dLbl>
            <c:dLbl>
              <c:idx val="6"/>
              <c:layout>
                <c:manualLayout>
                  <c:x val="1.7713342533214275E-2"/>
                  <c:y val="-2.098939153518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A2-4550-BFA1-B579898FC2C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SERVICIO'!$D$28,'CONTRATOS POR SERVICIO'!$H$28,'CONTRATOS POR SERVICIO'!$L$28,'CONTRATOS POR SERVICIO'!$P$28,'CONTRATOS POR SERVICIO'!$T$28,'CONTRATOS POR SERVICIO'!$X$28,'CONTRATOS POR SERVICIO'!$AB$28)</c:f>
              <c:numCache>
                <c:formatCode>"€"#,##0.00_);[Red]\("€"#,##0.00\)</c:formatCode>
                <c:ptCount val="7"/>
                <c:pt idx="0">
                  <c:v>556140</c:v>
                </c:pt>
                <c:pt idx="1">
                  <c:v>1451881.85</c:v>
                </c:pt>
                <c:pt idx="2">
                  <c:v>342893.86</c:v>
                </c:pt>
                <c:pt idx="3">
                  <c:v>60275.16</c:v>
                </c:pt>
                <c:pt idx="4">
                  <c:v>344647.92</c:v>
                </c:pt>
                <c:pt idx="5">
                  <c:v>74871</c:v>
                </c:pt>
                <c:pt idx="6">
                  <c:v>21973.599999999999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6C-4A41-9745-6C9FE47D9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0287960693655"/>
          <c:y val="0.16918216021476404"/>
          <c:w val="0.30028286199324422"/>
          <c:h val="0.7274153468459027"/>
        </c:manualLayout>
      </c:layout>
      <c:overlay val="0"/>
      <c:spPr>
        <a:noFill/>
        <a:ln w="25400">
          <a:noFill/>
        </a:ln>
      </c:spPr>
      <c:txPr>
        <a:bodyPr anchor="ctr" anchorCtr="0"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/>
              <a:t>OBRAS</a:t>
            </a:r>
          </a:p>
        </c:rich>
      </c:tx>
      <c:layout>
        <c:manualLayout>
          <c:xMode val="edge"/>
          <c:yMode val="edge"/>
          <c:x val="0.4177800146115756"/>
          <c:y val="2.52525252525252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520-4B2B-B9E0-FC77C83E37C7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520-4B2B-B9E0-FC77C83E37C7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520-4B2B-B9E0-FC77C83E37C7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4C3E-4DE6-B1C7-A4BEDF2CFF65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F49B-49ED-9B7B-3AB7729E3E2F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9AA-4A2B-BD7E-C6C23F2B872A}"/>
              </c:ext>
            </c:extLst>
          </c:dPt>
          <c:dPt>
            <c:idx val="6"/>
            <c:bubble3D val="0"/>
            <c:spPr>
              <a:solidFill>
                <a:schemeClr val="accent4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9AA-4A2B-BD7E-C6C23F2B872A}"/>
              </c:ext>
            </c:extLst>
          </c:dPt>
          <c:dLbls>
            <c:dLbl>
              <c:idx val="0"/>
              <c:layout>
                <c:manualLayout>
                  <c:x val="-0.18911621614308521"/>
                  <c:y val="-8.38701980434287E-4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20-4B2B-B9E0-FC77C83E37C7}"/>
                </c:ext>
              </c:extLst>
            </c:dLbl>
            <c:dLbl>
              <c:idx val="1"/>
              <c:layout>
                <c:manualLayout>
                  <c:x val="-8.7549747003274073E-2"/>
                  <c:y val="-4.784339457567803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20-4B2B-B9E0-FC77C83E37C7}"/>
                </c:ext>
              </c:extLst>
            </c:dLbl>
            <c:dLbl>
              <c:idx val="2"/>
              <c:layout>
                <c:manualLayout>
                  <c:x val="2.081121303136077E-3"/>
                  <c:y val="-7.1684959834566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20-4B2B-B9E0-FC77C83E37C7}"/>
                </c:ext>
              </c:extLst>
            </c:dLbl>
            <c:dLbl>
              <c:idx val="3"/>
              <c:layout>
                <c:manualLayout>
                  <c:x val="0.14396103579836031"/>
                  <c:y val="3.0971923964049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3E-4DE6-B1C7-A4BEDF2CFF65}"/>
                </c:ext>
              </c:extLst>
            </c:dLbl>
            <c:dLbl>
              <c:idx val="4"/>
              <c:layout>
                <c:manualLayout>
                  <c:x val="-0.16422869821684666"/>
                  <c:y val="-2.28143641135767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9B-49ED-9B7B-3AB7729E3E2F}"/>
                </c:ext>
              </c:extLst>
            </c:dLbl>
            <c:dLbl>
              <c:idx val="6"/>
              <c:layout>
                <c:manualLayout>
                  <c:x val="6.7009335173309523E-2"/>
                  <c:y val="-1.09401097590073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AA-4A2B-BD7E-C6C23F2B87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SERVICIO'!$D$16,'CONTRATOS POR SERVICIO'!$H$16,'CONTRATOS POR SERVICIO'!$L$16,'CONTRATOS POR SERVICIO'!$P$16,'CONTRATOS POR SERVICIO'!$T$16,'CONTRATOS POR SERVICIO'!$X$16,'CONTRATOS POR SERVICIO'!$AB$16)</c:f>
              <c:numCache>
                <c:formatCode>"€"#,##0.00_);[Red]\("€"#,##0.00\)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25252.7</c:v>
                </c:pt>
                <c:pt idx="3">
                  <c:v>0</c:v>
                </c:pt>
                <c:pt idx="4" formatCode="#,##0.00\ &quot;€&quot;">
                  <c:v>3437449.34</c:v>
                </c:pt>
                <c:pt idx="5" formatCode="#,##0.00\ &quot;€&quot;">
                  <c:v>0</c:v>
                </c:pt>
                <c:pt idx="6" formatCode="#,##0.00\ &quot;€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520-4B2B-B9E0-FC77C83E3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183054932702945"/>
          <c:y val="8.3474508868209646E-2"/>
          <c:w val="0.29870829060274751"/>
          <c:h val="0.86430684800763524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200"/>
              <a:t>SUBMINISTRACIÓNS </a:t>
            </a:r>
            <a:r>
              <a:rPr lang="es-ES"/>
              <a:t> </a:t>
            </a:r>
          </a:p>
        </c:rich>
      </c:tx>
      <c:layout>
        <c:manualLayout>
          <c:xMode val="edge"/>
          <c:yMode val="edge"/>
          <c:x val="0.31790372595178185"/>
          <c:y val="5.050505050505050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CB6-4645-8E47-41780612A649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CB6-4645-8E47-41780612A649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CB6-4645-8E47-41780612A649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DE74-48EF-B33E-3FFD1A189642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1EAD-47CA-BA42-D83E1596DCEC}"/>
              </c:ext>
            </c:extLst>
          </c:dPt>
          <c:dPt>
            <c:idx val="5"/>
            <c:bubble3D val="0"/>
            <c:spPr>
              <a:solidFill>
                <a:schemeClr val="accent6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5A19-43DC-A60E-F0E2A08A5161}"/>
              </c:ext>
            </c:extLst>
          </c:dPt>
          <c:dPt>
            <c:idx val="6"/>
            <c:bubble3D val="0"/>
            <c:spPr>
              <a:solidFill>
                <a:schemeClr val="accent4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A19-43DC-A60E-F0E2A08A5161}"/>
              </c:ext>
            </c:extLst>
          </c:dPt>
          <c:dLbls>
            <c:dLbl>
              <c:idx val="0"/>
              <c:layout>
                <c:manualLayout>
                  <c:x val="3.307194848066667E-2"/>
                  <c:y val="-4.725244571701273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6-4645-8E47-41780612A649}"/>
                </c:ext>
              </c:extLst>
            </c:dLbl>
            <c:dLbl>
              <c:idx val="1"/>
              <c:layout>
                <c:manualLayout>
                  <c:x val="3.5937765511269752E-2"/>
                  <c:y val="5.373140857392826E-2"/>
                </c:manualLayout>
              </c:layout>
              <c:tx>
                <c:rich>
                  <a:bodyPr/>
                  <a:lstStyle/>
                  <a:p>
                    <a:fld id="{B1639559-5EA1-41CF-93EB-5A37D8D77C33}" type="VALUE">
                      <a:rPr lang="en-US" sz="800"/>
                      <a:pPr/>
                      <a:t>[VALOR]</a:t>
                    </a:fld>
                    <a:endParaRPr lang="es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4CB6-4645-8E47-41780612A649}"/>
                </c:ext>
              </c:extLst>
            </c:dLbl>
            <c:dLbl>
              <c:idx val="2"/>
              <c:layout>
                <c:manualLayout>
                  <c:x val="4.027166707254377E-3"/>
                  <c:y val="6.861687743577507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B6-4645-8E47-41780612A649}"/>
                </c:ext>
              </c:extLst>
            </c:dLbl>
            <c:dLbl>
              <c:idx val="3"/>
              <c:layout>
                <c:manualLayout>
                  <c:x val="-2.2289904483589036E-2"/>
                  <c:y val="5.5469259524377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74-48EF-B33E-3FFD1A189642}"/>
                </c:ext>
              </c:extLst>
            </c:dLbl>
            <c:dLbl>
              <c:idx val="4"/>
              <c:layout>
                <c:manualLayout>
                  <c:x val="-0.10649977000297649"/>
                  <c:y val="-1.1715978684482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AD-47CA-BA42-D83E1596DCEC}"/>
                </c:ext>
              </c:extLst>
            </c:dLbl>
            <c:dLbl>
              <c:idx val="5"/>
              <c:layout>
                <c:manualLayout>
                  <c:x val="7.2548529371972828E-2"/>
                  <c:y val="-2.3899626183090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19-43DC-A60E-F0E2A08A5161}"/>
                </c:ext>
              </c:extLst>
            </c:dLbl>
            <c:dLbl>
              <c:idx val="6"/>
              <c:layout>
                <c:manualLayout>
                  <c:x val="7.6631328300457283E-2"/>
                  <c:y val="2.82013043824067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19-43DC-A60E-F0E2A08A516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SERVICIO'!$D$40,'CONTRATOS POR SERVICIO'!$H$40,'CONTRATOS POR SERVICIO'!$L$40,'CONTRATOS POR SERVICIO'!$P$40,'CONTRATOS POR SERVICIO'!$T$40,'CONTRATOS POR SERVICIO'!$X$40,'CONTRATOS POR SERVICIO'!$AB$40)</c:f>
              <c:numCache>
                <c:formatCode>"€"#,##0.00_);[Red]\("€"#,##0.00\)</c:formatCode>
                <c:ptCount val="7"/>
                <c:pt idx="0">
                  <c:v>1080899.92</c:v>
                </c:pt>
                <c:pt idx="1">
                  <c:v>70511.539999999994</c:v>
                </c:pt>
                <c:pt idx="2">
                  <c:v>29163.040000000001</c:v>
                </c:pt>
                <c:pt idx="3">
                  <c:v>19753.25</c:v>
                </c:pt>
                <c:pt idx="4">
                  <c:v>392097.84</c:v>
                </c:pt>
                <c:pt idx="5">
                  <c:v>0</c:v>
                </c:pt>
                <c:pt idx="6">
                  <c:v>49199.34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B6-4645-8E47-41780612A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0408475430637"/>
          <c:y val="0.2116436013680108"/>
          <c:w val="0.31009322510182913"/>
          <c:h val="0.6797733237890719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SERVIZOS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9F4-42EB-87F7-7845D40227C7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9F4-42EB-87F7-7845D40227C7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9F4-42EB-87F7-7845D40227C7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CC67-4E14-B933-252AF0D76AEE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E86A-4A46-981B-8A5D9846E829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F91-4877-BA43-FB4DCB7D67ED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F91-4877-BA43-FB4DCB7D67ED}"/>
              </c:ext>
            </c:extLst>
          </c:dPt>
          <c:dLbls>
            <c:dLbl>
              <c:idx val="0"/>
              <c:layout>
                <c:manualLayout>
                  <c:x val="-4.8183199966469166E-3"/>
                  <c:y val="-2.8827081025518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F4-42EB-87F7-7845D40227C7}"/>
                </c:ext>
              </c:extLst>
            </c:dLbl>
            <c:dLbl>
              <c:idx val="1"/>
              <c:layout>
                <c:manualLayout>
                  <c:x val="2.8709473350913804E-2"/>
                  <c:y val="-1.087991377503667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F4-42EB-87F7-7845D40227C7}"/>
                </c:ext>
              </c:extLst>
            </c:dLbl>
            <c:dLbl>
              <c:idx val="2"/>
              <c:layout>
                <c:manualLayout>
                  <c:x val="-6.8293230615475389E-2"/>
                  <c:y val="-9.69799307405966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F4-42EB-87F7-7845D40227C7}"/>
                </c:ext>
              </c:extLst>
            </c:dLbl>
            <c:dLbl>
              <c:idx val="3"/>
              <c:layout>
                <c:manualLayout>
                  <c:x val="-2.3157340613983442E-2"/>
                  <c:y val="1.200003991896431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67-4E14-B933-252AF0D76AEE}"/>
                </c:ext>
              </c:extLst>
            </c:dLbl>
            <c:dLbl>
              <c:idx val="4"/>
              <c:layout>
                <c:manualLayout>
                  <c:x val="-4.0035033640503856E-2"/>
                  <c:y val="-4.70572737343193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6A-4A46-981B-8A5D9846E82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SERVICIO'!$C$28,'CONTRATOS POR SERVICIO'!$G$28,'CONTRATOS POR SERVICIO'!$K$28,'CONTRATOS POR SERVICIO'!$O$28,'CONTRATOS POR SERVICIO'!$S$28,'CONTRATOS POR SERVICIO'!$W$28,'CONTRATOS POR SERVICIO'!$AA$28)</c:f>
              <c:numCache>
                <c:formatCode>0%</c:formatCode>
                <c:ptCount val="7"/>
                <c:pt idx="0">
                  <c:v>2.7522935779816515E-2</c:v>
                </c:pt>
                <c:pt idx="1">
                  <c:v>0.16513761467889909</c:v>
                </c:pt>
                <c:pt idx="2" formatCode="0.00%">
                  <c:v>0.47706422018348627</c:v>
                </c:pt>
                <c:pt idx="3">
                  <c:v>5.5045871559633031E-2</c:v>
                </c:pt>
                <c:pt idx="4">
                  <c:v>8.2568807339449546E-2</c:v>
                </c:pt>
                <c:pt idx="5">
                  <c:v>0.1743119266055046</c:v>
                </c:pt>
                <c:pt idx="6">
                  <c:v>1.834862385321101E-2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F4-42EB-87F7-7845D4022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409553073511357"/>
          <c:y val="0.20719699011007656"/>
          <c:w val="0.25107319298884173"/>
          <c:h val="0.7066179655299741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OBRAS</a:t>
            </a:r>
          </a:p>
        </c:rich>
      </c:tx>
      <c:layout>
        <c:manualLayout>
          <c:xMode val="edge"/>
          <c:yMode val="edge"/>
          <c:x val="0.44509423706169132"/>
          <c:y val="2.526085311669201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40C-4FC0-99D6-D5357D61413B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40C-4FC0-99D6-D5357D61413B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40C-4FC0-99D6-D5357D61413B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8F5F-4496-806C-8EDD18D89B7E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9E14-4165-9791-B743A97C398B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0232-4AEA-ACFB-BE3C30F4CC92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232-4AEA-ACFB-BE3C30F4CC92}"/>
              </c:ext>
            </c:extLst>
          </c:dPt>
          <c:dLbls>
            <c:dLbl>
              <c:idx val="0"/>
              <c:layout>
                <c:manualLayout>
                  <c:x val="-0.12421936027773259"/>
                  <c:y val="1.1503036672791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0C-4FC0-99D6-D5357D61413B}"/>
                </c:ext>
              </c:extLst>
            </c:dLbl>
            <c:dLbl>
              <c:idx val="1"/>
              <c:layout>
                <c:manualLayout>
                  <c:x val="-8.6037860741496136E-2"/>
                  <c:y val="-3.601879407471882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0C-4FC0-99D6-D5357D61413B}"/>
                </c:ext>
              </c:extLst>
            </c:dLbl>
            <c:dLbl>
              <c:idx val="2"/>
              <c:layout>
                <c:manualLayout>
                  <c:x val="0.10738662115391663"/>
                  <c:y val="1.2903721142458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0C-4FC0-99D6-D5357D61413B}"/>
                </c:ext>
              </c:extLst>
            </c:dLbl>
            <c:dLbl>
              <c:idx val="3"/>
              <c:layout>
                <c:manualLayout>
                  <c:x val="5.7191788333571858E-2"/>
                  <c:y val="-2.65680525393920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5F-4496-806C-8EDD18D89B7E}"/>
                </c:ext>
              </c:extLst>
            </c:dLbl>
            <c:dLbl>
              <c:idx val="4"/>
              <c:layout>
                <c:manualLayout>
                  <c:x val="-0.11063915545732783"/>
                  <c:y val="-7.3694063619955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14-4165-9791-B743A97C398B}"/>
                </c:ext>
              </c:extLst>
            </c:dLbl>
            <c:dLbl>
              <c:idx val="6"/>
              <c:layout>
                <c:manualLayout>
                  <c:x val="-1.7731165672070618E-2"/>
                  <c:y val="-6.9332091109333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32-4AEA-ACFB-BE3C30F4CC9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SERVICIO'!$C$16,'CONTRATOS POR SERVICIO'!$G$16,'CONTRATOS POR SERVICIO'!$K$16,'CONTRATOS POR SERVICIO'!$O$16,'CONTRATOS POR SERVICIO'!$S$16,'CONTRATOS POR SERVICIO'!$W$16,'CONTRATOS POR SERVICIO'!$AA$16)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0.15384615384615385</c:v>
                </c:pt>
                <c:pt idx="3">
                  <c:v>0</c:v>
                </c:pt>
                <c:pt idx="4">
                  <c:v>0.84615384615384615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0C-4FC0-99D6-D5357D614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236965485609651"/>
          <c:y val="0.1860467799175024"/>
          <c:w val="0.24555711024151972"/>
          <c:h val="0.748343027268593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0.750000000000004" l="0.70000000000000162" r="0.70000000000000162" t="0.750000000000004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SUBMINISTRACIÓNS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840-403A-A166-E65E303B3D3A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840-403A-A166-E65E303B3D3A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840-403A-A166-E65E303B3D3A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3F3C-4E9B-B849-928601065A60}"/>
              </c:ext>
            </c:extLst>
          </c:dPt>
          <c:dPt>
            <c:idx val="4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0D9-42AE-BEEB-7A11D20FCD6D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2E9A-4412-B38D-BBEA6519573F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E9A-4412-B38D-BBEA6519573F}"/>
              </c:ext>
            </c:extLst>
          </c:dPt>
          <c:dLbls>
            <c:dLbl>
              <c:idx val="0"/>
              <c:layout>
                <c:manualLayout>
                  <c:x val="-4.8732636555080366E-4"/>
                  <c:y val="-8.1138153185397743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40-403A-A166-E65E303B3D3A}"/>
                </c:ext>
              </c:extLst>
            </c:dLbl>
            <c:dLbl>
              <c:idx val="1"/>
              <c:layout>
                <c:manualLayout>
                  <c:x val="9.3816840426892683E-3"/>
                  <c:y val="1.44496142527638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40-403A-A166-E65E303B3D3A}"/>
                </c:ext>
              </c:extLst>
            </c:dLbl>
            <c:dLbl>
              <c:idx val="2"/>
              <c:layout>
                <c:manualLayout>
                  <c:x val="4.0258065805129827E-2"/>
                  <c:y val="-8.441780004772139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40-403A-A166-E65E303B3D3A}"/>
                </c:ext>
              </c:extLst>
            </c:dLbl>
            <c:dLbl>
              <c:idx val="3"/>
              <c:layout>
                <c:manualLayout>
                  <c:x val="-1.1880426093503683E-2"/>
                  <c:y val="1.022071104748260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C-4E9B-B849-928601065A60}"/>
                </c:ext>
              </c:extLst>
            </c:dLbl>
            <c:dLbl>
              <c:idx val="4"/>
              <c:layout>
                <c:manualLayout>
                  <c:x val="-2.2661327503948669E-2"/>
                  <c:y val="2.284776902887134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D9-42AE-BEEB-7A11D20FCD6D}"/>
                </c:ext>
              </c:extLst>
            </c:dLbl>
            <c:dLbl>
              <c:idx val="5"/>
              <c:layout>
                <c:manualLayout>
                  <c:x val="-8.3675066241855906E-3"/>
                  <c:y val="-1.498250218722659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9A-4412-B38D-BBEA6519573F}"/>
                </c:ext>
              </c:extLst>
            </c:dLbl>
            <c:dLbl>
              <c:idx val="6"/>
              <c:layout>
                <c:manualLayout>
                  <c:x val="1.2951936025601574E-2"/>
                  <c:y val="-1.503101884991648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9A-4412-B38D-BBEA6519573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SERVICIO'!$C$40,'CONTRATOS POR SERVICIO'!$G$40,'CONTRATOS POR SERVICIO'!$K$40,'CONTRATOS POR SERVICIO'!$O$40,'CONTRATOS POR SERVICIO'!$S$40,'CONTRATOS POR SERVICIO'!$W$40,'CONTRATOS POR SERVICIO'!$AA$40)</c:f>
              <c:numCache>
                <c:formatCode>0%</c:formatCode>
                <c:ptCount val="7"/>
                <c:pt idx="0">
                  <c:v>0.1875</c:v>
                </c:pt>
                <c:pt idx="1">
                  <c:v>3.125E-2</c:v>
                </c:pt>
                <c:pt idx="2" formatCode="0.00%">
                  <c:v>0.21875</c:v>
                </c:pt>
                <c:pt idx="3">
                  <c:v>9.375E-2</c:v>
                </c:pt>
                <c:pt idx="4">
                  <c:v>0.28125</c:v>
                </c:pt>
                <c:pt idx="5">
                  <c:v>0</c:v>
                </c:pt>
                <c:pt idx="6">
                  <c:v>0.1875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40-403A-A166-E65E303B3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203119974582584"/>
          <c:y val="0.24747673586256258"/>
          <c:w val="0.27589556535179038"/>
          <c:h val="0.6767688698003659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>
      <c:oddHeader>&amp;Z&amp;G&amp;D&amp;UEstadísticas de contratación</c:oddHeader>
    </c:headerFooter>
    <c:pageMargins b="0.750000000000004" l="0.70000000000000162" r="0.70000000000000162" t="0.750000000000004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3</xdr:row>
      <xdr:rowOff>12699</xdr:rowOff>
    </xdr:from>
    <xdr:to>
      <xdr:col>7</xdr:col>
      <xdr:colOff>530165</xdr:colOff>
      <xdr:row>9</xdr:row>
      <xdr:rowOff>3174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43000" y="584199"/>
          <a:ext cx="4721165" cy="1133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1">
              <a:solidFill>
                <a:srgbClr val="456867"/>
              </a:solidFill>
            </a:rPr>
            <a:t>ESTATÍSTICA DE CONTRATACIÓN DEPUTACIÓN DE PONTEVEDRA</a:t>
          </a:r>
        </a:p>
      </xdr:txBody>
    </xdr:sp>
    <xdr:clientData/>
  </xdr:twoCellAnchor>
  <xdr:twoCellAnchor editAs="oneCell">
    <xdr:from>
      <xdr:col>1</xdr:col>
      <xdr:colOff>5715</xdr:colOff>
      <xdr:row>4</xdr:row>
      <xdr:rowOff>161926</xdr:rowOff>
    </xdr:from>
    <xdr:to>
      <xdr:col>7</xdr:col>
      <xdr:colOff>714375</xdr:colOff>
      <xdr:row>34</xdr:row>
      <xdr:rowOff>104776</xdr:rowOff>
    </xdr:to>
    <xdr:pic>
      <xdr:nvPicPr>
        <xdr:cNvPr id="102548" name="Imagen 1">
          <a:extLst>
            <a:ext uri="{FF2B5EF4-FFF2-40B4-BE49-F238E27FC236}">
              <a16:creationId xmlns:a16="http://schemas.microsoft.com/office/drawing/2014/main" id="{00000000-0008-0000-0000-0000949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7715" y="923926"/>
          <a:ext cx="5280660" cy="565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549275</xdr:colOff>
      <xdr:row>32</xdr:row>
      <xdr:rowOff>123825</xdr:rowOff>
    </xdr:from>
    <xdr:to>
      <xdr:col>7</xdr:col>
      <xdr:colOff>352439</xdr:colOff>
      <xdr:row>38</xdr:row>
      <xdr:rowOff>60325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422400" y="5803900"/>
          <a:ext cx="4737100" cy="1003300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900"/>
            <a:t>De conformidade co establecido no artigo 8 da Lei 19/2013, de 9 de decembro, de transparencia, acceso á información pública e bo goberno, publícanse os datos estatísticos relativos á porcentaxe, en volume orzamentario, de contratos adxudicados pola Deputación de Pontevedra no primeiro</a:t>
          </a:r>
          <a:r>
            <a:rPr lang="es-ES" sz="900" baseline="0"/>
            <a:t> </a:t>
          </a:r>
          <a:r>
            <a:rPr lang="es-ES" sz="900"/>
            <a:t>trimestre de 2026 a través de cada un dos procedementos previstos na lexislación de contratos do sector público, segundo os datos existentes no Servizo de Contratación e Patrimonio.</a:t>
          </a:r>
        </a:p>
      </xdr:txBody>
    </xdr:sp>
    <xdr:clientData/>
  </xdr:twoCellAnchor>
  <xdr:twoCellAnchor editAs="oneCell">
    <xdr:from>
      <xdr:col>4</xdr:col>
      <xdr:colOff>723900</xdr:colOff>
      <xdr:row>39</xdr:row>
      <xdr:rowOff>142875</xdr:rowOff>
    </xdr:from>
    <xdr:to>
      <xdr:col>7</xdr:col>
      <xdr:colOff>237490</xdr:colOff>
      <xdr:row>42</xdr:row>
      <xdr:rowOff>118110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71900" y="7572375"/>
          <a:ext cx="1799590" cy="5467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57150</xdr:rowOff>
    </xdr:from>
    <xdr:to>
      <xdr:col>6</xdr:col>
      <xdr:colOff>504825</xdr:colOff>
      <xdr:row>33</xdr:row>
      <xdr:rowOff>85725</xdr:rowOff>
    </xdr:to>
    <xdr:graphicFrame macro="">
      <xdr:nvGraphicFramePr>
        <xdr:cNvPr id="1202" name="2 Gráfico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10160</xdr:colOff>
      <xdr:row>6</xdr:row>
      <xdr:rowOff>15240</xdr:rowOff>
    </xdr:from>
    <xdr:to>
      <xdr:col>6</xdr:col>
      <xdr:colOff>514985</xdr:colOff>
      <xdr:row>19</xdr:row>
      <xdr:rowOff>53340</xdr:rowOff>
    </xdr:to>
    <xdr:graphicFrame macro="">
      <xdr:nvGraphicFramePr>
        <xdr:cNvPr id="1203" name="2 Gráfico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38100</xdr:colOff>
      <xdr:row>35</xdr:row>
      <xdr:rowOff>53340</xdr:rowOff>
    </xdr:from>
    <xdr:to>
      <xdr:col>6</xdr:col>
      <xdr:colOff>542925</xdr:colOff>
      <xdr:row>48</xdr:row>
      <xdr:rowOff>91440</xdr:rowOff>
    </xdr:to>
    <xdr:graphicFrame macro="">
      <xdr:nvGraphicFramePr>
        <xdr:cNvPr id="1204" name="2 Gráfico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57150</xdr:rowOff>
    </xdr:from>
    <xdr:to>
      <xdr:col>6</xdr:col>
      <xdr:colOff>504825</xdr:colOff>
      <xdr:row>33</xdr:row>
      <xdr:rowOff>85725</xdr:rowOff>
    </xdr:to>
    <xdr:graphicFrame macro="">
      <xdr:nvGraphicFramePr>
        <xdr:cNvPr id="5298" name="2 Gráfico">
          <a:extLst>
            <a:ext uri="{FF2B5EF4-FFF2-40B4-BE49-F238E27FC236}">
              <a16:creationId xmlns:a16="http://schemas.microsoft.com/office/drawing/2014/main" id="{00000000-0008-0000-0300-0000B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5</xdr:row>
      <xdr:rowOff>76200</xdr:rowOff>
    </xdr:from>
    <xdr:to>
      <xdr:col>6</xdr:col>
      <xdr:colOff>504825</xdr:colOff>
      <xdr:row>18</xdr:row>
      <xdr:rowOff>171450</xdr:rowOff>
    </xdr:to>
    <xdr:graphicFrame macro="">
      <xdr:nvGraphicFramePr>
        <xdr:cNvPr id="5299" name="2 Gráfico">
          <a:extLst>
            <a:ext uri="{FF2B5EF4-FFF2-40B4-BE49-F238E27FC236}">
              <a16:creationId xmlns:a16="http://schemas.microsoft.com/office/drawing/2014/main" id="{00000000-0008-0000-0300-0000B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35</xdr:row>
      <xdr:rowOff>0</xdr:rowOff>
    </xdr:from>
    <xdr:to>
      <xdr:col>6</xdr:col>
      <xdr:colOff>504825</xdr:colOff>
      <xdr:row>48</xdr:row>
      <xdr:rowOff>38100</xdr:rowOff>
    </xdr:to>
    <xdr:graphicFrame macro="">
      <xdr:nvGraphicFramePr>
        <xdr:cNvPr id="5300" name="2 Gráfico">
          <a:extLst>
            <a:ext uri="{FF2B5EF4-FFF2-40B4-BE49-F238E27FC236}">
              <a16:creationId xmlns:a16="http://schemas.microsoft.com/office/drawing/2014/main" id="{00000000-0008-0000-0300-0000B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dyacencia">
  <a:themeElements>
    <a:clrScheme name="Adyacencia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Adyacencia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dyacencia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75000">
              <a:schemeClr val="phClr">
                <a:shade val="100000"/>
                <a:satMod val="115000"/>
              </a:schemeClr>
            </a:gs>
            <a:gs pos="100000">
              <a:schemeClr val="phClr">
                <a:shade val="70000"/>
                <a:satMod val="130000"/>
              </a:schemeClr>
            </a:gs>
          </a:gsLst>
          <a:path path="circle">
            <a:fillToRect l="20000" t="50000" r="100000" b="5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7000"/>
              </a:schemeClr>
              <a:schemeClr val="phClr">
                <a:shade val="96000"/>
              </a:schemeClr>
            </a:duotone>
          </a:blip>
          <a:tile tx="0" ty="0" sx="32000" sy="32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showGridLines="0" topLeftCell="A13" workbookViewId="0">
      <selection activeCell="F39" sqref="F39"/>
    </sheetView>
  </sheetViews>
  <sheetFormatPr baseColWidth="10" defaultRowHeight="15" x14ac:dyDescent="0.25"/>
  <sheetData>
    <row r="1" spans="1:8" x14ac:dyDescent="0.25">
      <c r="A1" s="13"/>
      <c r="B1" s="13"/>
      <c r="C1" s="13"/>
      <c r="D1" s="13"/>
      <c r="E1" s="13"/>
      <c r="F1" s="13"/>
      <c r="G1" s="13"/>
      <c r="H1" s="13"/>
    </row>
    <row r="2" spans="1:8" x14ac:dyDescent="0.25">
      <c r="A2" s="13"/>
      <c r="B2" s="13"/>
      <c r="C2" s="13"/>
      <c r="D2" s="13"/>
      <c r="E2" s="13"/>
      <c r="F2" s="13"/>
      <c r="G2" s="13"/>
      <c r="H2" s="13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12"/>
      <c r="B4" s="12"/>
      <c r="C4" s="12" t="s">
        <v>39</v>
      </c>
      <c r="D4" s="12"/>
      <c r="E4" s="12"/>
      <c r="F4" s="12"/>
      <c r="G4" s="12"/>
      <c r="H4" s="12"/>
    </row>
    <row r="5" spans="1:8" x14ac:dyDescent="0.25">
      <c r="A5" s="12"/>
      <c r="B5" s="12"/>
      <c r="C5" s="12"/>
      <c r="D5" s="12"/>
      <c r="E5" s="12"/>
      <c r="F5" s="12"/>
      <c r="G5" s="12"/>
      <c r="H5" s="12"/>
    </row>
    <row r="6" spans="1:8" x14ac:dyDescent="0.25">
      <c r="A6" s="12"/>
      <c r="B6" s="12"/>
      <c r="C6" s="12"/>
      <c r="D6" s="12"/>
      <c r="E6" s="12"/>
      <c r="F6" s="12"/>
      <c r="G6" s="12"/>
      <c r="H6" s="12"/>
    </row>
    <row r="7" spans="1:8" x14ac:dyDescent="0.25">
      <c r="A7" s="12"/>
      <c r="B7" s="12"/>
      <c r="C7" s="12"/>
      <c r="D7" s="12"/>
      <c r="E7" s="12"/>
      <c r="F7" s="12"/>
      <c r="G7" s="12"/>
      <c r="H7" s="12"/>
    </row>
    <row r="8" spans="1:8" x14ac:dyDescent="0.25">
      <c r="A8" s="12"/>
      <c r="B8" s="12"/>
      <c r="C8" s="12"/>
      <c r="D8" s="12"/>
      <c r="E8" s="12"/>
      <c r="F8" s="12"/>
      <c r="G8" s="12"/>
      <c r="H8" s="12"/>
    </row>
    <row r="9" spans="1:8" x14ac:dyDescent="0.25">
      <c r="A9" s="12"/>
      <c r="B9" s="12"/>
      <c r="C9" s="12"/>
      <c r="D9" s="12"/>
      <c r="E9" s="12"/>
      <c r="F9" s="12"/>
      <c r="G9" s="12"/>
      <c r="H9" s="12"/>
    </row>
    <row r="10" spans="1:8" x14ac:dyDescent="0.25">
      <c r="A10" s="12"/>
      <c r="B10" s="12"/>
      <c r="C10" s="12"/>
      <c r="D10" s="12"/>
      <c r="E10" s="12"/>
      <c r="F10" s="12"/>
      <c r="G10" s="12"/>
      <c r="H10" s="12"/>
    </row>
    <row r="11" spans="1:8" x14ac:dyDescent="0.25">
      <c r="A11" s="12"/>
      <c r="B11" s="12"/>
      <c r="C11" s="12"/>
      <c r="D11" s="12"/>
      <c r="E11" s="12"/>
      <c r="F11" s="12"/>
      <c r="G11" s="12"/>
      <c r="H11" s="12"/>
    </row>
    <row r="12" spans="1:8" x14ac:dyDescent="0.25">
      <c r="A12" s="12"/>
      <c r="B12" s="12"/>
      <c r="C12" s="12"/>
      <c r="D12" s="12"/>
      <c r="E12" s="12"/>
      <c r="F12" s="12"/>
      <c r="G12" s="12"/>
      <c r="H12" s="12"/>
    </row>
    <row r="13" spans="1:8" x14ac:dyDescent="0.25">
      <c r="A13" s="12"/>
      <c r="B13" s="12"/>
      <c r="C13" s="12"/>
      <c r="D13" s="12"/>
      <c r="E13" s="12"/>
      <c r="F13" s="12"/>
      <c r="G13" s="12"/>
      <c r="H13" s="12"/>
    </row>
    <row r="14" spans="1:8" x14ac:dyDescent="0.25">
      <c r="A14" s="12"/>
      <c r="B14" s="12"/>
      <c r="C14" s="12"/>
      <c r="D14" s="12"/>
      <c r="E14" s="12"/>
      <c r="F14" s="12"/>
      <c r="G14" s="12"/>
      <c r="H14" s="12"/>
    </row>
    <row r="15" spans="1:8" x14ac:dyDescent="0.25">
      <c r="A15" s="12"/>
      <c r="B15" s="12"/>
      <c r="C15" s="12"/>
      <c r="D15" s="12"/>
      <c r="E15" s="12"/>
      <c r="F15" s="12"/>
      <c r="G15" s="12"/>
      <c r="H15" s="12"/>
    </row>
    <row r="16" spans="1:8" x14ac:dyDescent="0.25">
      <c r="A16" s="12"/>
      <c r="B16" s="12"/>
      <c r="C16" s="12">
        <v>0</v>
      </c>
      <c r="D16" s="12"/>
      <c r="E16" s="12"/>
      <c r="F16" s="12"/>
      <c r="G16" s="12"/>
      <c r="H16" s="12"/>
    </row>
    <row r="17" spans="1:8" x14ac:dyDescent="0.25">
      <c r="A17" s="12"/>
      <c r="B17" s="12"/>
      <c r="C17" s="12"/>
      <c r="D17" s="12"/>
      <c r="E17" s="12"/>
      <c r="F17" s="12"/>
      <c r="G17" s="12"/>
      <c r="H17" s="12"/>
    </row>
    <row r="18" spans="1:8" x14ac:dyDescent="0.25">
      <c r="A18" s="12"/>
      <c r="B18" s="12"/>
      <c r="C18" s="12"/>
      <c r="D18" s="12"/>
      <c r="E18" s="12"/>
      <c r="F18" s="12"/>
      <c r="G18" s="12"/>
      <c r="H18" s="12"/>
    </row>
    <row r="19" spans="1:8" x14ac:dyDescent="0.25">
      <c r="A19" s="12"/>
      <c r="B19" s="12"/>
      <c r="C19" s="12"/>
      <c r="D19" s="12"/>
      <c r="E19" s="12"/>
      <c r="F19" s="12"/>
      <c r="G19" s="12"/>
      <c r="H19" s="12"/>
    </row>
    <row r="20" spans="1:8" x14ac:dyDescent="0.25">
      <c r="A20" s="12"/>
      <c r="B20" s="12"/>
      <c r="C20" s="12"/>
      <c r="D20" s="12"/>
      <c r="E20" s="12"/>
      <c r="F20" s="12"/>
      <c r="G20" s="12"/>
      <c r="H20" s="12"/>
    </row>
    <row r="21" spans="1:8" x14ac:dyDescent="0.25">
      <c r="A21" s="12"/>
      <c r="B21" s="12"/>
      <c r="C21" s="12"/>
      <c r="D21" s="12"/>
      <c r="E21" s="12"/>
      <c r="F21" s="12"/>
      <c r="G21" s="12"/>
      <c r="H21" s="12"/>
    </row>
    <row r="22" spans="1:8" x14ac:dyDescent="0.25">
      <c r="A22" s="12"/>
      <c r="B22" s="12"/>
      <c r="C22" s="12"/>
      <c r="D22" s="12"/>
      <c r="E22" s="12"/>
      <c r="F22" s="12"/>
      <c r="G22" s="12"/>
      <c r="H22" s="12"/>
    </row>
    <row r="23" spans="1:8" x14ac:dyDescent="0.25">
      <c r="A23" s="12"/>
      <c r="B23" s="12"/>
      <c r="C23" s="12"/>
      <c r="D23" s="12"/>
      <c r="E23" s="12"/>
      <c r="F23" s="12"/>
      <c r="G23" s="12"/>
      <c r="H23" s="12"/>
    </row>
    <row r="24" spans="1:8" x14ac:dyDescent="0.25">
      <c r="A24" s="12"/>
      <c r="B24" s="12"/>
      <c r="C24" s="12"/>
      <c r="D24" s="12"/>
      <c r="E24" s="12"/>
      <c r="F24" s="12"/>
      <c r="G24" s="12"/>
      <c r="H24" s="12"/>
    </row>
    <row r="25" spans="1:8" x14ac:dyDescent="0.25">
      <c r="A25" s="12"/>
      <c r="B25" s="12"/>
      <c r="C25" s="12"/>
      <c r="D25" s="12"/>
      <c r="E25" s="12"/>
      <c r="F25" s="12"/>
      <c r="G25" s="12"/>
      <c r="H25" s="12"/>
    </row>
    <row r="26" spans="1:8" x14ac:dyDescent="0.25">
      <c r="A26" s="12"/>
      <c r="B26" s="12"/>
      <c r="C26" s="12"/>
      <c r="D26" s="12"/>
      <c r="E26" s="12"/>
      <c r="F26" s="12"/>
      <c r="G26" s="12"/>
      <c r="H26" s="12"/>
    </row>
    <row r="27" spans="1:8" x14ac:dyDescent="0.25">
      <c r="A27" s="12"/>
      <c r="B27" s="12"/>
      <c r="C27" s="12"/>
      <c r="D27" s="12"/>
      <c r="E27" s="12"/>
      <c r="F27" s="12"/>
      <c r="G27" s="12"/>
      <c r="H27" s="12"/>
    </row>
    <row r="28" spans="1:8" x14ac:dyDescent="0.25">
      <c r="A28" s="12"/>
      <c r="B28" s="12"/>
      <c r="C28" s="12"/>
      <c r="D28" s="12"/>
      <c r="E28" s="12"/>
      <c r="F28" s="12"/>
      <c r="G28" s="12"/>
      <c r="H28" s="12"/>
    </row>
    <row r="29" spans="1:8" x14ac:dyDescent="0.25">
      <c r="A29" s="12"/>
      <c r="B29" s="12"/>
      <c r="C29" s="12"/>
      <c r="D29" s="12"/>
      <c r="E29" s="12"/>
      <c r="F29" s="12"/>
      <c r="G29" s="12"/>
      <c r="H29" s="12"/>
    </row>
    <row r="30" spans="1:8" x14ac:dyDescent="0.25">
      <c r="A30" s="12"/>
      <c r="B30" s="12"/>
      <c r="C30" s="12"/>
      <c r="D30" s="12"/>
      <c r="E30" s="12"/>
      <c r="F30" s="12"/>
      <c r="G30" s="12"/>
      <c r="H30" s="12"/>
    </row>
    <row r="31" spans="1:8" x14ac:dyDescent="0.25">
      <c r="A31" s="12"/>
      <c r="B31" s="12"/>
      <c r="C31" s="12"/>
      <c r="D31" s="12"/>
      <c r="E31" s="12"/>
      <c r="F31" s="12"/>
      <c r="G31" s="12"/>
      <c r="H31" s="12"/>
    </row>
    <row r="32" spans="1:8" x14ac:dyDescent="0.25">
      <c r="A32" s="12"/>
      <c r="B32" s="12"/>
      <c r="C32" s="12"/>
      <c r="D32" s="12"/>
      <c r="E32" s="12"/>
      <c r="F32" s="12"/>
      <c r="G32" s="12"/>
      <c r="H32" s="12"/>
    </row>
    <row r="33" spans="1:8" x14ac:dyDescent="0.25">
      <c r="A33" s="12"/>
      <c r="B33" s="12"/>
      <c r="C33" s="12"/>
      <c r="D33" s="12"/>
      <c r="E33" s="12"/>
      <c r="F33" s="12"/>
      <c r="G33" s="12"/>
      <c r="H33" s="12"/>
    </row>
    <row r="34" spans="1:8" x14ac:dyDescent="0.25">
      <c r="A34" s="12"/>
      <c r="B34" s="12"/>
      <c r="C34" s="12"/>
      <c r="D34" s="12"/>
      <c r="E34" s="12"/>
      <c r="F34" s="12"/>
      <c r="G34" s="12"/>
      <c r="H34" s="12"/>
    </row>
    <row r="35" spans="1:8" x14ac:dyDescent="0.25">
      <c r="A35" s="12"/>
      <c r="B35" s="12"/>
      <c r="C35" s="12"/>
      <c r="D35" s="12"/>
      <c r="E35" s="12"/>
      <c r="F35" s="12"/>
      <c r="G35" s="12"/>
      <c r="H35" s="12"/>
    </row>
    <row r="36" spans="1:8" x14ac:dyDescent="0.25">
      <c r="A36" s="12"/>
      <c r="B36" s="12"/>
      <c r="C36" s="12"/>
      <c r="D36" s="12"/>
      <c r="E36" s="12"/>
      <c r="F36" s="12"/>
      <c r="G36" s="12"/>
      <c r="H36" s="12"/>
    </row>
    <row r="37" spans="1:8" x14ac:dyDescent="0.25">
      <c r="A37" s="12"/>
      <c r="B37" s="12"/>
      <c r="C37" s="12"/>
      <c r="D37" s="12"/>
      <c r="E37" s="12"/>
      <c r="F37" s="12"/>
      <c r="G37" s="12"/>
      <c r="H37" s="12"/>
    </row>
    <row r="38" spans="1:8" x14ac:dyDescent="0.25">
      <c r="A38" s="12"/>
      <c r="B38" s="12"/>
      <c r="C38" s="12"/>
      <c r="D38" s="12"/>
      <c r="E38" s="12"/>
      <c r="F38" s="12"/>
      <c r="G38" s="12"/>
      <c r="H38" s="12"/>
    </row>
    <row r="39" spans="1:8" x14ac:dyDescent="0.25">
      <c r="A39" s="12"/>
      <c r="B39" s="12"/>
      <c r="C39" s="12"/>
      <c r="D39" s="12"/>
      <c r="E39" s="12"/>
      <c r="F39" s="12"/>
      <c r="G39" s="12"/>
      <c r="H39" s="12"/>
    </row>
    <row r="40" spans="1:8" x14ac:dyDescent="0.25">
      <c r="A40" s="12"/>
      <c r="B40" s="12"/>
      <c r="C40" s="12"/>
      <c r="D40" s="12"/>
      <c r="E40" s="12"/>
      <c r="F40" s="12"/>
      <c r="G40" s="12"/>
      <c r="H40" s="12"/>
    </row>
    <row r="41" spans="1:8" x14ac:dyDescent="0.25">
      <c r="A41" s="12"/>
      <c r="B41" s="12"/>
      <c r="C41" s="12"/>
      <c r="D41" s="12"/>
      <c r="E41" s="12"/>
      <c r="F41" s="12"/>
      <c r="G41" s="12"/>
      <c r="H41" s="12"/>
    </row>
    <row r="42" spans="1:8" x14ac:dyDescent="0.25">
      <c r="A42" s="12"/>
      <c r="B42" s="12"/>
      <c r="C42" s="12"/>
      <c r="D42" s="12"/>
      <c r="E42" s="12"/>
      <c r="F42" s="12"/>
      <c r="G42" s="12"/>
      <c r="H42" s="12"/>
    </row>
    <row r="43" spans="1:8" x14ac:dyDescent="0.25">
      <c r="A43" s="12"/>
      <c r="B43" s="12"/>
      <c r="C43" s="12"/>
      <c r="D43" s="12"/>
      <c r="E43" s="12"/>
      <c r="F43" s="12"/>
      <c r="G43" s="12"/>
      <c r="H43" s="12"/>
    </row>
    <row r="44" spans="1:8" x14ac:dyDescent="0.25">
      <c r="A44" s="12"/>
      <c r="B44" s="12"/>
      <c r="C44" s="12"/>
      <c r="D44" s="12"/>
      <c r="E44" s="12"/>
      <c r="F44" s="12"/>
      <c r="G44" s="12"/>
      <c r="H44" s="12"/>
    </row>
    <row r="45" spans="1:8" x14ac:dyDescent="0.25">
      <c r="A45" s="12"/>
      <c r="B45" s="12"/>
      <c r="C45" s="12"/>
      <c r="D45" s="12"/>
      <c r="E45" s="12"/>
      <c r="F45" s="12"/>
      <c r="G45" s="12"/>
      <c r="H45" s="12"/>
    </row>
    <row r="46" spans="1:8" x14ac:dyDescent="0.25">
      <c r="A46" s="12"/>
      <c r="B46" s="12"/>
      <c r="C46" s="12"/>
      <c r="D46" s="12"/>
      <c r="E46" s="12"/>
      <c r="F46" s="12"/>
      <c r="G46" s="12"/>
      <c r="H46" s="12"/>
    </row>
    <row r="47" spans="1:8" x14ac:dyDescent="0.25">
      <c r="A47" s="12"/>
      <c r="B47" s="12"/>
      <c r="C47" s="12"/>
      <c r="D47" s="12"/>
      <c r="E47" s="12"/>
      <c r="F47" s="12"/>
      <c r="G47" s="12"/>
      <c r="H47" s="12"/>
    </row>
    <row r="48" spans="1:8" x14ac:dyDescent="0.25">
      <c r="A48" s="12"/>
      <c r="B48" s="12"/>
      <c r="C48" s="12"/>
      <c r="D48" s="12"/>
      <c r="E48" s="12"/>
      <c r="F48" s="12"/>
      <c r="G48" s="12"/>
      <c r="H48" s="12"/>
    </row>
    <row r="49" spans="1:8" x14ac:dyDescent="0.25">
      <c r="A49" s="12"/>
      <c r="B49" s="12"/>
      <c r="C49" s="12"/>
      <c r="D49" s="12"/>
      <c r="E49" s="12"/>
      <c r="F49" s="12"/>
      <c r="G49" s="12"/>
      <c r="H49" s="12"/>
    </row>
    <row r="50" spans="1:8" x14ac:dyDescent="0.25">
      <c r="A50" s="12"/>
      <c r="B50" s="12"/>
      <c r="C50" s="12"/>
      <c r="D50" s="12"/>
      <c r="E50" s="12"/>
      <c r="F50" s="12"/>
      <c r="G50" s="12"/>
      <c r="H50" s="12"/>
    </row>
    <row r="51" spans="1:8" x14ac:dyDescent="0.25">
      <c r="A51" s="13"/>
      <c r="B51" s="13"/>
      <c r="C51" s="13"/>
      <c r="D51" s="13"/>
      <c r="E51" s="13"/>
      <c r="F51" s="13"/>
      <c r="G51" s="13"/>
      <c r="H51" s="13"/>
    </row>
    <row r="52" spans="1:8" x14ac:dyDescent="0.25">
      <c r="A52" s="13"/>
      <c r="B52" s="13"/>
      <c r="C52" s="13"/>
      <c r="D52" s="13"/>
      <c r="E52" s="13"/>
      <c r="F52" s="13"/>
      <c r="G52" s="13"/>
      <c r="H52" s="13"/>
    </row>
  </sheetData>
  <phoneticPr fontId="1" type="noConversion"/>
  <pageMargins left="0.25" right="0.25" top="0.75" bottom="0.75" header="0.3" footer="0.3"/>
  <pageSetup paperSize="9" orientation="portrait" r:id="rId1"/>
  <rowBreaks count="1" manualBreakCount="1">
    <brk id="47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3:AH97"/>
  <sheetViews>
    <sheetView tabSelected="1" view="pageLayout" topLeftCell="L3" zoomScaleNormal="100" workbookViewId="0">
      <selection activeCell="AB16" sqref="AB16"/>
    </sheetView>
  </sheetViews>
  <sheetFormatPr baseColWidth="10" defaultRowHeight="15" x14ac:dyDescent="0.25"/>
  <cols>
    <col min="2" max="2" width="12.28515625" customWidth="1"/>
    <col min="3" max="3" width="12.140625" customWidth="1"/>
    <col min="4" max="4" width="14" customWidth="1"/>
    <col min="5" max="5" width="13.28515625" customWidth="1"/>
    <col min="6" max="6" width="9.28515625" customWidth="1"/>
    <col min="7" max="7" width="12.5703125" customWidth="1"/>
    <col min="8" max="8" width="13.85546875" customWidth="1"/>
    <col min="9" max="9" width="12.140625" customWidth="1"/>
    <col min="10" max="10" width="9.7109375" customWidth="1"/>
    <col min="11" max="11" width="11.85546875" customWidth="1"/>
    <col min="12" max="12" width="14" customWidth="1"/>
    <col min="13" max="13" width="12.42578125" customWidth="1"/>
    <col min="14" max="14" width="9.140625" customWidth="1"/>
    <col min="15" max="15" width="11.85546875" customWidth="1"/>
    <col min="16" max="17" width="12.42578125" customWidth="1"/>
    <col min="18" max="18" width="9.28515625" customWidth="1"/>
    <col min="19" max="19" width="12.42578125" customWidth="1"/>
    <col min="20" max="20" width="12.7109375" bestFit="1" customWidth="1"/>
    <col min="21" max="29" width="12.85546875" customWidth="1"/>
    <col min="30" max="30" width="10.85546875" customWidth="1"/>
    <col min="31" max="31" width="14.28515625" customWidth="1"/>
    <col min="33" max="33" width="14.5703125" bestFit="1" customWidth="1"/>
  </cols>
  <sheetData>
    <row r="3" spans="2:33" ht="27" customHeight="1" x14ac:dyDescent="0.25">
      <c r="B3" s="74" t="s">
        <v>17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2:33" ht="21" x14ac:dyDescent="0.35">
      <c r="B4" s="17" t="s">
        <v>22</v>
      </c>
      <c r="C4" s="17"/>
      <c r="D4" s="18" t="s">
        <v>51</v>
      </c>
      <c r="E4" s="19"/>
      <c r="F4" s="13"/>
      <c r="G4" s="13"/>
      <c r="H4" s="19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2:33" x14ac:dyDescent="0.25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2:33" ht="23.25" x14ac:dyDescent="0.25">
      <c r="B6" s="79" t="s">
        <v>0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</row>
    <row r="7" spans="2:33" ht="15" customHeight="1" x14ac:dyDescent="0.25">
      <c r="B7" s="60" t="s">
        <v>18</v>
      </c>
      <c r="C7" s="60"/>
      <c r="D7" s="60"/>
      <c r="E7" s="60"/>
      <c r="F7" s="60" t="s">
        <v>4</v>
      </c>
      <c r="G7" s="60"/>
      <c r="H7" s="60"/>
      <c r="I7" s="60"/>
      <c r="J7" s="60" t="s">
        <v>5</v>
      </c>
      <c r="K7" s="61"/>
      <c r="L7" s="61"/>
      <c r="M7" s="61"/>
      <c r="N7" s="61"/>
      <c r="O7" s="61"/>
      <c r="P7" s="61"/>
      <c r="Q7" s="61"/>
      <c r="R7" s="60" t="s">
        <v>33</v>
      </c>
      <c r="S7" s="60"/>
      <c r="T7" s="60"/>
      <c r="U7" s="60"/>
      <c r="V7" s="59" t="s">
        <v>46</v>
      </c>
      <c r="W7" s="59"/>
      <c r="X7" s="59"/>
      <c r="Y7" s="59"/>
      <c r="Z7" s="59" t="s">
        <v>47</v>
      </c>
      <c r="AA7" s="59"/>
      <c r="AB7" s="59"/>
      <c r="AC7" s="59"/>
      <c r="AD7" s="59" t="s">
        <v>31</v>
      </c>
      <c r="AE7" s="59"/>
    </row>
    <row r="8" spans="2:33" ht="22.5" customHeight="1" x14ac:dyDescent="0.25">
      <c r="B8" s="62" t="s">
        <v>2</v>
      </c>
      <c r="C8" s="62"/>
      <c r="D8" s="62"/>
      <c r="E8" s="62"/>
      <c r="F8" s="62" t="s">
        <v>3</v>
      </c>
      <c r="G8" s="62"/>
      <c r="H8" s="62"/>
      <c r="I8" s="62"/>
      <c r="J8" s="62" t="s">
        <v>40</v>
      </c>
      <c r="K8" s="73"/>
      <c r="L8" s="73"/>
      <c r="M8" s="73"/>
      <c r="N8" s="62" t="s">
        <v>41</v>
      </c>
      <c r="O8" s="62"/>
      <c r="P8" s="62"/>
      <c r="Q8" s="62"/>
      <c r="R8" s="62" t="s">
        <v>36</v>
      </c>
      <c r="S8" s="62"/>
      <c r="T8" s="62"/>
      <c r="U8" s="62"/>
      <c r="V8" s="51"/>
      <c r="W8" s="51"/>
      <c r="X8" s="51"/>
      <c r="Y8" s="51"/>
      <c r="Z8" s="51"/>
      <c r="AA8" s="51"/>
      <c r="AB8" s="51"/>
      <c r="AC8" s="51"/>
      <c r="AD8" s="59"/>
      <c r="AE8" s="59"/>
    </row>
    <row r="9" spans="2:33" s="2" customFormat="1" ht="32.25" customHeight="1" x14ac:dyDescent="0.2">
      <c r="B9" s="50" t="s">
        <v>19</v>
      </c>
      <c r="C9" s="9" t="s">
        <v>28</v>
      </c>
      <c r="D9" s="50" t="s">
        <v>20</v>
      </c>
      <c r="E9" s="9" t="s">
        <v>26</v>
      </c>
      <c r="F9" s="50" t="s">
        <v>19</v>
      </c>
      <c r="G9" s="9" t="s">
        <v>26</v>
      </c>
      <c r="H9" s="50" t="s">
        <v>20</v>
      </c>
      <c r="I9" s="9" t="s">
        <v>26</v>
      </c>
      <c r="J9" s="50" t="s">
        <v>19</v>
      </c>
      <c r="K9" s="9" t="s">
        <v>29</v>
      </c>
      <c r="L9" s="50" t="s">
        <v>20</v>
      </c>
      <c r="M9" s="9" t="s">
        <v>26</v>
      </c>
      <c r="N9" s="50" t="s">
        <v>19</v>
      </c>
      <c r="O9" s="9" t="s">
        <v>29</v>
      </c>
      <c r="P9" s="50" t="s">
        <v>20</v>
      </c>
      <c r="Q9" s="9" t="s">
        <v>26</v>
      </c>
      <c r="R9" s="50" t="s">
        <v>19</v>
      </c>
      <c r="S9" s="9" t="s">
        <v>29</v>
      </c>
      <c r="T9" s="50" t="s">
        <v>20</v>
      </c>
      <c r="U9" s="9" t="s">
        <v>26</v>
      </c>
      <c r="V9" s="50" t="s">
        <v>19</v>
      </c>
      <c r="W9" s="9" t="s">
        <v>29</v>
      </c>
      <c r="X9" s="50" t="s">
        <v>20</v>
      </c>
      <c r="Y9" s="9" t="s">
        <v>26</v>
      </c>
      <c r="Z9" s="50" t="s">
        <v>19</v>
      </c>
      <c r="AA9" s="9" t="s">
        <v>29</v>
      </c>
      <c r="AB9" s="50" t="s">
        <v>20</v>
      </c>
      <c r="AC9" s="9" t="s">
        <v>26</v>
      </c>
      <c r="AD9" s="50" t="s">
        <v>19</v>
      </c>
      <c r="AE9" s="50" t="s">
        <v>20</v>
      </c>
    </row>
    <row r="10" spans="2:33" hidden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2:33" hidden="1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2:33" hidden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2:33" hidden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2:33" hidden="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2:33" hidden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2:33" x14ac:dyDescent="0.25">
      <c r="B16" s="35">
        <v>0</v>
      </c>
      <c r="C16" s="49">
        <f>B16/AD16</f>
        <v>0</v>
      </c>
      <c r="D16" s="37">
        <v>0</v>
      </c>
      <c r="E16" s="22">
        <f>D16/AE16</f>
        <v>0</v>
      </c>
      <c r="F16" s="38">
        <v>0</v>
      </c>
      <c r="G16" s="49">
        <f>F16/AD16</f>
        <v>0</v>
      </c>
      <c r="H16" s="37">
        <v>0</v>
      </c>
      <c r="I16" s="22">
        <f>H16/AE16</f>
        <v>0</v>
      </c>
      <c r="J16" s="39">
        <v>2</v>
      </c>
      <c r="K16" s="49">
        <f>J16/AD16</f>
        <v>0.15384615384615385</v>
      </c>
      <c r="L16" s="37">
        <v>25252.7</v>
      </c>
      <c r="M16" s="22">
        <f>L16/AE16</f>
        <v>7.2927730160692664E-3</v>
      </c>
      <c r="N16" s="38">
        <v>0</v>
      </c>
      <c r="O16" s="49">
        <f>N16/AD16</f>
        <v>0</v>
      </c>
      <c r="P16" s="37">
        <v>0</v>
      </c>
      <c r="Q16" s="22">
        <f>P16/AE16</f>
        <v>0</v>
      </c>
      <c r="R16" s="39">
        <v>11</v>
      </c>
      <c r="S16" s="49">
        <f>R16/$AD16</f>
        <v>0.84615384615384615</v>
      </c>
      <c r="T16" s="40">
        <v>3437449.34</v>
      </c>
      <c r="U16" s="22">
        <f>T16/$AE16</f>
        <v>0.99270722698393066</v>
      </c>
      <c r="V16" s="39">
        <v>0</v>
      </c>
      <c r="W16" s="49">
        <v>0</v>
      </c>
      <c r="X16" s="40">
        <v>0</v>
      </c>
      <c r="Y16" s="22">
        <f>X16/$AE$16</f>
        <v>0</v>
      </c>
      <c r="Z16" s="39">
        <v>0</v>
      </c>
      <c r="AA16" s="49">
        <v>0</v>
      </c>
      <c r="AB16" s="40">
        <v>0</v>
      </c>
      <c r="AC16" s="22">
        <f>AB16/$AE$16</f>
        <v>0</v>
      </c>
      <c r="AD16" s="36">
        <f>SUM(B16+F16+J16+N16+R16+V16+Z16)</f>
        <v>13</v>
      </c>
      <c r="AE16" s="30">
        <f>SUM(D16+H16+L16+P16+T16+X16+AB16)</f>
        <v>3462702.04</v>
      </c>
      <c r="AF16" s="29"/>
      <c r="AG16" s="31"/>
    </row>
    <row r="17" spans="2:33" x14ac:dyDescent="0.25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2:33" s="41" customFormat="1" ht="23.25" x14ac:dyDescent="0.25">
      <c r="B18" s="80" t="s">
        <v>21</v>
      </c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</row>
    <row r="19" spans="2:33" ht="15" customHeight="1" x14ac:dyDescent="0.25">
      <c r="B19" s="60" t="s">
        <v>18</v>
      </c>
      <c r="C19" s="60"/>
      <c r="D19" s="60"/>
      <c r="E19" s="60"/>
      <c r="F19" s="60" t="s">
        <v>4</v>
      </c>
      <c r="G19" s="60"/>
      <c r="H19" s="60"/>
      <c r="I19" s="60"/>
      <c r="J19" s="63" t="s">
        <v>5</v>
      </c>
      <c r="K19" s="64"/>
      <c r="L19" s="64"/>
      <c r="M19" s="64"/>
      <c r="N19" s="64"/>
      <c r="O19" s="64"/>
      <c r="P19" s="64"/>
      <c r="Q19" s="65"/>
      <c r="R19" s="60" t="s">
        <v>34</v>
      </c>
      <c r="S19" s="60"/>
      <c r="T19" s="60"/>
      <c r="U19" s="60"/>
      <c r="V19" s="53" t="s">
        <v>46</v>
      </c>
      <c r="W19" s="54"/>
      <c r="X19" s="54"/>
      <c r="Y19" s="55"/>
      <c r="Z19" s="53" t="s">
        <v>47</v>
      </c>
      <c r="AA19" s="54"/>
      <c r="AB19" s="54"/>
      <c r="AC19" s="55"/>
      <c r="AD19" s="59" t="s">
        <v>31</v>
      </c>
      <c r="AE19" s="59"/>
    </row>
    <row r="20" spans="2:33" ht="27.75" customHeight="1" x14ac:dyDescent="0.25">
      <c r="B20" s="62" t="s">
        <v>12</v>
      </c>
      <c r="C20" s="62"/>
      <c r="D20" s="62"/>
      <c r="E20" s="62"/>
      <c r="F20" s="66" t="s">
        <v>6</v>
      </c>
      <c r="G20" s="66"/>
      <c r="H20" s="66"/>
      <c r="I20" s="66"/>
      <c r="J20" s="67" t="s">
        <v>42</v>
      </c>
      <c r="K20" s="68"/>
      <c r="L20" s="68"/>
      <c r="M20" s="69"/>
      <c r="N20" s="66" t="s">
        <v>44</v>
      </c>
      <c r="O20" s="66"/>
      <c r="P20" s="66"/>
      <c r="Q20" s="66"/>
      <c r="R20" s="66" t="s">
        <v>37</v>
      </c>
      <c r="S20" s="66"/>
      <c r="T20" s="66"/>
      <c r="U20" s="66"/>
      <c r="V20" s="56"/>
      <c r="W20" s="57"/>
      <c r="X20" s="57"/>
      <c r="Y20" s="58"/>
      <c r="Z20" s="56"/>
      <c r="AA20" s="57"/>
      <c r="AB20" s="57"/>
      <c r="AC20" s="58"/>
      <c r="AD20" s="59"/>
      <c r="AE20" s="59"/>
    </row>
    <row r="21" spans="2:33" s="2" customFormat="1" ht="32.25" customHeight="1" x14ac:dyDescent="0.2">
      <c r="B21" s="50" t="s">
        <v>19</v>
      </c>
      <c r="C21" s="9" t="s">
        <v>26</v>
      </c>
      <c r="D21" s="50" t="s">
        <v>20</v>
      </c>
      <c r="E21" s="9" t="s">
        <v>26</v>
      </c>
      <c r="F21" s="23" t="s">
        <v>19</v>
      </c>
      <c r="G21" s="9" t="s">
        <v>26</v>
      </c>
      <c r="H21" s="23" t="s">
        <v>20</v>
      </c>
      <c r="I21" s="9" t="s">
        <v>26</v>
      </c>
      <c r="J21" s="34" t="s">
        <v>19</v>
      </c>
      <c r="K21" s="9" t="s">
        <v>29</v>
      </c>
      <c r="L21" s="34" t="s">
        <v>20</v>
      </c>
      <c r="M21" s="9" t="s">
        <v>26</v>
      </c>
      <c r="N21" s="24" t="s">
        <v>19</v>
      </c>
      <c r="O21" s="9" t="s">
        <v>26</v>
      </c>
      <c r="P21" s="24" t="s">
        <v>20</v>
      </c>
      <c r="Q21" s="9" t="s">
        <v>26</v>
      </c>
      <c r="R21" s="23" t="s">
        <v>19</v>
      </c>
      <c r="S21" s="9" t="s">
        <v>26</v>
      </c>
      <c r="T21" s="23" t="s">
        <v>20</v>
      </c>
      <c r="U21" s="9" t="s">
        <v>26</v>
      </c>
      <c r="V21" s="43" t="s">
        <v>19</v>
      </c>
      <c r="W21" s="9" t="s">
        <v>29</v>
      </c>
      <c r="X21" s="43" t="s">
        <v>20</v>
      </c>
      <c r="Y21" s="9" t="s">
        <v>26</v>
      </c>
      <c r="Z21" s="43" t="s">
        <v>19</v>
      </c>
      <c r="AA21" s="9" t="s">
        <v>29</v>
      </c>
      <c r="AB21" s="43" t="s">
        <v>20</v>
      </c>
      <c r="AC21" s="9" t="s">
        <v>26</v>
      </c>
      <c r="AD21" s="23" t="s">
        <v>19</v>
      </c>
      <c r="AE21" s="23" t="s">
        <v>20</v>
      </c>
    </row>
    <row r="22" spans="2:33" ht="15" hidden="1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2:33" ht="15" hidden="1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2:33" ht="15" hidden="1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2:33" ht="15" hidden="1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2:33" ht="15" hidden="1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2:33" ht="15" hidden="1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2:33" x14ac:dyDescent="0.25">
      <c r="B28" s="35">
        <v>3</v>
      </c>
      <c r="C28" s="21">
        <f>B28/AD28</f>
        <v>2.7522935779816515E-2</v>
      </c>
      <c r="D28" s="37">
        <v>556140</v>
      </c>
      <c r="E28" s="44">
        <f>D28/AE28</f>
        <v>0.19495328572022147</v>
      </c>
      <c r="F28" s="38">
        <v>18</v>
      </c>
      <c r="G28" s="21">
        <f>F28/AD28</f>
        <v>0.16513761467889909</v>
      </c>
      <c r="H28" s="37">
        <v>1451881.85</v>
      </c>
      <c r="I28" s="22">
        <f>H28/AE28</f>
        <v>0.50895302825736999</v>
      </c>
      <c r="J28" s="42">
        <v>52</v>
      </c>
      <c r="K28" s="22">
        <f>J28/AD28</f>
        <v>0.47706422018348627</v>
      </c>
      <c r="L28" s="37">
        <v>342893.86</v>
      </c>
      <c r="M28" s="22">
        <f>L28/AE28</f>
        <v>0.12020046150302013</v>
      </c>
      <c r="N28" s="38">
        <v>6</v>
      </c>
      <c r="O28" s="49">
        <f>N28/AD28</f>
        <v>5.5045871559633031E-2</v>
      </c>
      <c r="P28" s="37">
        <v>60275.16</v>
      </c>
      <c r="Q28" s="22">
        <f>P28/AE28</f>
        <v>2.1129284873075242E-2</v>
      </c>
      <c r="R28" s="38">
        <v>9</v>
      </c>
      <c r="S28" s="21">
        <f>R28/AD28</f>
        <v>8.2568807339449546E-2</v>
      </c>
      <c r="T28" s="37">
        <v>344647.92</v>
      </c>
      <c r="U28" s="22">
        <f>T28/AE28</f>
        <v>0.12081534221713962</v>
      </c>
      <c r="V28" s="39">
        <v>19</v>
      </c>
      <c r="W28" s="21">
        <f>V28/$AD28</f>
        <v>0.1743119266055046</v>
      </c>
      <c r="X28" s="37">
        <v>74871</v>
      </c>
      <c r="Y28" s="22">
        <f>X28/$AE28</f>
        <v>2.624581482209282E-2</v>
      </c>
      <c r="Z28" s="39">
        <v>2</v>
      </c>
      <c r="AA28" s="21">
        <f>Z28/$AD28</f>
        <v>1.834862385321101E-2</v>
      </c>
      <c r="AB28" s="37">
        <v>21973.599999999999</v>
      </c>
      <c r="AC28" s="22">
        <f>AB28/$AE28</f>
        <v>7.7027826070806956E-3</v>
      </c>
      <c r="AD28" s="36">
        <f>SUM(B28+F28+J28+N28+R28+V28+Z28)</f>
        <v>109</v>
      </c>
      <c r="AE28" s="30">
        <f>SUM(D28+H28+L28+P28+T28+X28+AB28)</f>
        <v>2852683.39</v>
      </c>
      <c r="AG28" s="29"/>
    </row>
    <row r="29" spans="2:33" x14ac:dyDescent="0.25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2:33" s="41" customFormat="1" ht="23.25" x14ac:dyDescent="0.25">
      <c r="B30" s="80" t="s">
        <v>27</v>
      </c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</row>
    <row r="31" spans="2:33" ht="15" customHeight="1" x14ac:dyDescent="0.25">
      <c r="B31" s="60" t="s">
        <v>18</v>
      </c>
      <c r="C31" s="60"/>
      <c r="D31" s="60"/>
      <c r="E31" s="60"/>
      <c r="F31" s="60" t="s">
        <v>4</v>
      </c>
      <c r="G31" s="60"/>
      <c r="H31" s="60"/>
      <c r="I31" s="60"/>
      <c r="J31" s="63" t="s">
        <v>5</v>
      </c>
      <c r="K31" s="64"/>
      <c r="L31" s="64"/>
      <c r="M31" s="64"/>
      <c r="N31" s="64"/>
      <c r="O31" s="64"/>
      <c r="P31" s="64"/>
      <c r="Q31" s="65"/>
      <c r="R31" s="60" t="s">
        <v>34</v>
      </c>
      <c r="S31" s="60"/>
      <c r="T31" s="60"/>
      <c r="U31" s="60"/>
      <c r="V31" s="53" t="s">
        <v>46</v>
      </c>
      <c r="W31" s="54"/>
      <c r="X31" s="54"/>
      <c r="Y31" s="55"/>
      <c r="Z31" s="53" t="s">
        <v>47</v>
      </c>
      <c r="AA31" s="54"/>
      <c r="AB31" s="54"/>
      <c r="AC31" s="55"/>
      <c r="AD31" s="59" t="s">
        <v>31</v>
      </c>
      <c r="AE31" s="59"/>
    </row>
    <row r="32" spans="2:33" ht="27.75" customHeight="1" x14ac:dyDescent="0.25">
      <c r="B32" s="62" t="s">
        <v>10</v>
      </c>
      <c r="C32" s="62"/>
      <c r="D32" s="62"/>
      <c r="E32" s="62"/>
      <c r="F32" s="62" t="s">
        <v>7</v>
      </c>
      <c r="G32" s="62"/>
      <c r="H32" s="62"/>
      <c r="I32" s="62"/>
      <c r="J32" s="70" t="s">
        <v>43</v>
      </c>
      <c r="K32" s="71"/>
      <c r="L32" s="71"/>
      <c r="M32" s="72"/>
      <c r="N32" s="62" t="s">
        <v>45</v>
      </c>
      <c r="O32" s="62"/>
      <c r="P32" s="62"/>
      <c r="Q32" s="62"/>
      <c r="R32" s="62" t="s">
        <v>38</v>
      </c>
      <c r="S32" s="62"/>
      <c r="T32" s="62"/>
      <c r="U32" s="62"/>
      <c r="V32" s="56"/>
      <c r="W32" s="57"/>
      <c r="X32" s="57"/>
      <c r="Y32" s="58"/>
      <c r="Z32" s="56"/>
      <c r="AA32" s="57"/>
      <c r="AB32" s="57"/>
      <c r="AC32" s="58"/>
      <c r="AD32" s="59"/>
      <c r="AE32" s="59"/>
    </row>
    <row r="33" spans="2:31" s="2" customFormat="1" ht="39.75" customHeight="1" x14ac:dyDescent="0.2">
      <c r="B33" s="50" t="s">
        <v>19</v>
      </c>
      <c r="C33" s="9" t="s">
        <v>26</v>
      </c>
      <c r="D33" s="50" t="s">
        <v>20</v>
      </c>
      <c r="E33" s="9" t="s">
        <v>26</v>
      </c>
      <c r="F33" s="23" t="s">
        <v>19</v>
      </c>
      <c r="G33" s="9" t="s">
        <v>26</v>
      </c>
      <c r="H33" s="23" t="s">
        <v>20</v>
      </c>
      <c r="I33" s="9" t="s">
        <v>26</v>
      </c>
      <c r="J33" s="34" t="s">
        <v>19</v>
      </c>
      <c r="K33" s="9" t="s">
        <v>26</v>
      </c>
      <c r="L33" s="34" t="s">
        <v>20</v>
      </c>
      <c r="M33" s="9" t="s">
        <v>26</v>
      </c>
      <c r="N33" s="24" t="s">
        <v>19</v>
      </c>
      <c r="O33" s="9" t="s">
        <v>26</v>
      </c>
      <c r="P33" s="24" t="s">
        <v>20</v>
      </c>
      <c r="Q33" s="9" t="s">
        <v>26</v>
      </c>
      <c r="R33" s="23" t="s">
        <v>19</v>
      </c>
      <c r="S33" s="9" t="s">
        <v>26</v>
      </c>
      <c r="T33" s="23" t="s">
        <v>20</v>
      </c>
      <c r="U33" s="9" t="s">
        <v>26</v>
      </c>
      <c r="V33" s="43" t="s">
        <v>19</v>
      </c>
      <c r="W33" s="9" t="s">
        <v>29</v>
      </c>
      <c r="X33" s="43" t="s">
        <v>20</v>
      </c>
      <c r="Y33" s="9" t="s">
        <v>26</v>
      </c>
      <c r="Z33" s="43" t="s">
        <v>19</v>
      </c>
      <c r="AA33" s="9" t="s">
        <v>29</v>
      </c>
      <c r="AB33" s="43" t="s">
        <v>20</v>
      </c>
      <c r="AC33" s="9" t="s">
        <v>26</v>
      </c>
      <c r="AD33" s="23" t="s">
        <v>19</v>
      </c>
      <c r="AE33" s="23" t="s">
        <v>20</v>
      </c>
    </row>
    <row r="34" spans="2:31" ht="15" hidden="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3"/>
      <c r="W34" s="13"/>
      <c r="X34" s="13"/>
      <c r="Y34" s="13"/>
      <c r="Z34" s="13"/>
      <c r="AA34" s="13"/>
      <c r="AB34" s="13"/>
      <c r="AC34" s="13"/>
      <c r="AD34" s="13"/>
      <c r="AE34" s="13"/>
    </row>
    <row r="35" spans="2:31" ht="15" hidden="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3"/>
      <c r="W35" s="13"/>
      <c r="X35" s="13"/>
      <c r="Y35" s="13"/>
      <c r="Z35" s="13"/>
      <c r="AA35" s="13"/>
      <c r="AB35" s="13"/>
      <c r="AC35" s="13"/>
      <c r="AD35" s="13"/>
      <c r="AE35" s="13"/>
    </row>
    <row r="36" spans="2:31" ht="15" hidden="1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3"/>
      <c r="W36" s="13"/>
      <c r="X36" s="13"/>
      <c r="Y36" s="13"/>
      <c r="Z36" s="13"/>
      <c r="AA36" s="13"/>
      <c r="AB36" s="13"/>
      <c r="AC36" s="13"/>
      <c r="AD36" s="13"/>
      <c r="AE36" s="13"/>
    </row>
    <row r="37" spans="2:31" ht="15" hidden="1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  <row r="38" spans="2:31" ht="15" hidden="1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3"/>
      <c r="W38" s="13"/>
      <c r="X38" s="13"/>
      <c r="Y38" s="13"/>
      <c r="Z38" s="13"/>
      <c r="AA38" s="13"/>
      <c r="AB38" s="13"/>
      <c r="AC38" s="13"/>
      <c r="AD38" s="13"/>
      <c r="AE38" s="13"/>
    </row>
    <row r="39" spans="2:31" ht="15" hidden="1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3"/>
      <c r="W39" s="13"/>
      <c r="X39" s="13"/>
      <c r="Y39" s="13"/>
      <c r="Z39" s="13"/>
      <c r="AA39" s="13"/>
      <c r="AB39" s="13"/>
      <c r="AC39" s="13"/>
      <c r="AD39" s="13"/>
      <c r="AE39" s="13"/>
    </row>
    <row r="40" spans="2:31" x14ac:dyDescent="0.25">
      <c r="B40" s="35">
        <v>6</v>
      </c>
      <c r="C40" s="21">
        <f>B40/AD40</f>
        <v>0.1875</v>
      </c>
      <c r="D40" s="37">
        <v>1080899.92</v>
      </c>
      <c r="E40" s="44">
        <f>D40/AE40</f>
        <v>0.65843293449497009</v>
      </c>
      <c r="F40" s="38">
        <v>1</v>
      </c>
      <c r="G40" s="21">
        <f>F40/AD40</f>
        <v>3.125E-2</v>
      </c>
      <c r="H40" s="37">
        <v>70511.539999999994</v>
      </c>
      <c r="I40" s="22">
        <f>H40/AE40</f>
        <v>4.2952283869129589E-2</v>
      </c>
      <c r="J40" s="39">
        <v>7</v>
      </c>
      <c r="K40" s="22">
        <f>J40/AD40</f>
        <v>0.21875</v>
      </c>
      <c r="L40" s="37">
        <v>29163.040000000001</v>
      </c>
      <c r="M40" s="22">
        <f>L40/AE40</f>
        <v>1.776473996407937E-2</v>
      </c>
      <c r="N40" s="38">
        <v>3</v>
      </c>
      <c r="O40" s="21">
        <f>N40/AD40</f>
        <v>9.375E-2</v>
      </c>
      <c r="P40" s="37">
        <v>19753.25</v>
      </c>
      <c r="Q40" s="22">
        <f>P40/AE40</f>
        <v>1.2032742460849444E-2</v>
      </c>
      <c r="R40" s="38">
        <v>9</v>
      </c>
      <c r="S40" s="21">
        <f>R40/AD40</f>
        <v>0.28125</v>
      </c>
      <c r="T40" s="37">
        <v>392097.84</v>
      </c>
      <c r="U40" s="22">
        <f>T40/AE40</f>
        <v>0.23884739615887776</v>
      </c>
      <c r="V40" s="39">
        <v>0</v>
      </c>
      <c r="W40" s="21">
        <f>V40/$AD40</f>
        <v>0</v>
      </c>
      <c r="X40" s="37">
        <v>0</v>
      </c>
      <c r="Y40" s="22">
        <f>X40/$AE40</f>
        <v>0</v>
      </c>
      <c r="Z40" s="39">
        <v>6</v>
      </c>
      <c r="AA40" s="21">
        <f>Z40/$AD40</f>
        <v>0.1875</v>
      </c>
      <c r="AB40" s="37">
        <v>49199.34</v>
      </c>
      <c r="AC40" s="22">
        <f>AB40/$AE40</f>
        <v>2.9969903052093631E-2</v>
      </c>
      <c r="AD40" s="36">
        <f>SUM(B40+F40+J40+N40+R40+V40+Z40)</f>
        <v>32</v>
      </c>
      <c r="AE40" s="30">
        <f>SUM(D40+H40+L40+P40+T40+X40+AB40)</f>
        <v>1641624.9300000002</v>
      </c>
    </row>
    <row r="41" spans="2:31" ht="19.5" customHeight="1" x14ac:dyDescent="0.25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2:31" ht="23.25" hidden="1" x14ac:dyDescent="0.25">
      <c r="B42" s="78" t="s">
        <v>11</v>
      </c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</row>
    <row r="43" spans="2:31" ht="15" hidden="1" customHeight="1" x14ac:dyDescent="0.25">
      <c r="B43" s="52" t="s">
        <v>1</v>
      </c>
      <c r="C43" s="52"/>
      <c r="D43" s="52"/>
      <c r="E43" s="52"/>
      <c r="F43" s="52" t="s">
        <v>4</v>
      </c>
      <c r="G43" s="52"/>
      <c r="H43" s="52"/>
      <c r="I43" s="52"/>
      <c r="J43" s="33"/>
      <c r="K43" s="33"/>
      <c r="L43" s="33"/>
      <c r="M43" s="33"/>
      <c r="N43" s="52" t="s">
        <v>5</v>
      </c>
      <c r="O43" s="52"/>
      <c r="P43" s="52"/>
      <c r="Q43" s="52"/>
      <c r="R43" s="76" t="s">
        <v>16</v>
      </c>
      <c r="S43" s="77"/>
    </row>
    <row r="44" spans="2:31" s="2" customFormat="1" ht="32.25" hidden="1" customHeight="1" x14ac:dyDescent="0.2">
      <c r="B44" s="11" t="s">
        <v>15</v>
      </c>
      <c r="C44" s="9" t="s">
        <v>9</v>
      </c>
      <c r="D44" s="11" t="s">
        <v>8</v>
      </c>
      <c r="E44" s="11" t="s">
        <v>9</v>
      </c>
      <c r="F44" s="11" t="s">
        <v>15</v>
      </c>
      <c r="G44" s="9" t="s">
        <v>9</v>
      </c>
      <c r="H44" s="11" t="s">
        <v>8</v>
      </c>
      <c r="I44" s="11" t="s">
        <v>9</v>
      </c>
      <c r="J44" s="32"/>
      <c r="K44" s="32"/>
      <c r="L44" s="32"/>
      <c r="M44" s="32"/>
      <c r="N44" s="11" t="s">
        <v>15</v>
      </c>
      <c r="O44" s="9" t="s">
        <v>9</v>
      </c>
      <c r="P44" s="11" t="s">
        <v>8</v>
      </c>
      <c r="Q44" s="11" t="s">
        <v>9</v>
      </c>
      <c r="R44" s="11" t="s">
        <v>15</v>
      </c>
      <c r="S44" s="11" t="s">
        <v>8</v>
      </c>
    </row>
    <row r="45" spans="2:31" ht="25.5" hidden="1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3"/>
      <c r="S45" s="13"/>
    </row>
    <row r="46" spans="2:31" ht="15" hidden="1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3"/>
      <c r="S46" s="13"/>
    </row>
    <row r="47" spans="2:31" ht="15" hidden="1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3"/>
      <c r="S47" s="13"/>
    </row>
    <row r="48" spans="2:31" ht="15" hidden="1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3"/>
      <c r="S48" s="13"/>
    </row>
    <row r="49" spans="2:34" ht="15" hidden="1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3"/>
      <c r="S49" s="13"/>
    </row>
    <row r="50" spans="2:34" ht="15" hidden="1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3"/>
      <c r="S50" s="13"/>
    </row>
    <row r="51" spans="2:34" hidden="1" x14ac:dyDescent="0.25">
      <c r="B51" s="3">
        <f>SUM(B40,B28,B16)</f>
        <v>9</v>
      </c>
      <c r="C51" s="10">
        <f>+B51/R51</f>
        <v>0.15789473684210525</v>
      </c>
      <c r="D51" s="4">
        <f>SUM(D40,D28,D16)</f>
        <v>1637039.92</v>
      </c>
      <c r="E51" s="5">
        <f>D51/S51</f>
        <v>0.22322373434789286</v>
      </c>
      <c r="F51" s="6">
        <f>SUM(F40,F28,F16)</f>
        <v>19</v>
      </c>
      <c r="G51" s="10">
        <f>+F51/R51</f>
        <v>0.33333333333333331</v>
      </c>
      <c r="H51" s="4">
        <f>SUM(H40,H28,H16)</f>
        <v>1522393.3900000001</v>
      </c>
      <c r="I51" s="5">
        <f>H51/S51</f>
        <v>0.20759074565655558</v>
      </c>
      <c r="J51" s="5"/>
      <c r="K51" s="5"/>
      <c r="L51" s="5"/>
      <c r="M51" s="5"/>
      <c r="N51" s="6">
        <f>SUM(R40,R28,R16)</f>
        <v>29</v>
      </c>
      <c r="O51" s="10">
        <f>+N51/R51</f>
        <v>0.50877192982456143</v>
      </c>
      <c r="P51" s="4">
        <f>SUM(T40,T28,T16)</f>
        <v>4174195.0999999996</v>
      </c>
      <c r="Q51" s="5">
        <f>P51/S51</f>
        <v>0.56918551999555145</v>
      </c>
      <c r="R51" s="7">
        <f>+B51+F51+N51</f>
        <v>57</v>
      </c>
      <c r="S51" s="8">
        <f>+D51+H51+P51</f>
        <v>7333628.4100000001</v>
      </c>
    </row>
    <row r="52" spans="2:34" x14ac:dyDescent="0.25">
      <c r="B52" s="16" t="s">
        <v>30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</row>
    <row r="53" spans="2:34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6"/>
      <c r="AG53" s="26"/>
      <c r="AH53" s="26"/>
    </row>
    <row r="54" spans="2:34" x14ac:dyDescent="0.25">
      <c r="B54" s="20"/>
      <c r="C54" s="20"/>
      <c r="D54" s="20"/>
      <c r="E54" s="20" t="s">
        <v>32</v>
      </c>
      <c r="F54" s="20" t="s">
        <v>13</v>
      </c>
      <c r="G54" s="20"/>
      <c r="H54" s="20" t="s">
        <v>14</v>
      </c>
      <c r="I54" s="20" t="s">
        <v>35</v>
      </c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6"/>
      <c r="AG54" s="26"/>
      <c r="AH54" s="26"/>
    </row>
    <row r="55" spans="2:34" ht="15" customHeight="1" x14ac:dyDescent="0.25">
      <c r="B55" s="16" t="s">
        <v>18</v>
      </c>
      <c r="C55" s="16" t="s">
        <v>4</v>
      </c>
      <c r="D55" s="16" t="s">
        <v>48</v>
      </c>
      <c r="E55" s="16" t="s">
        <v>49</v>
      </c>
      <c r="F55" s="16" t="s">
        <v>50</v>
      </c>
      <c r="G55" s="16" t="s">
        <v>46</v>
      </c>
      <c r="H55" s="16" t="s">
        <v>47</v>
      </c>
      <c r="J55" s="45"/>
      <c r="K55" s="45"/>
      <c r="L55" s="20" t="s">
        <v>47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6"/>
      <c r="AG55" s="26"/>
      <c r="AH55" s="26"/>
    </row>
    <row r="56" spans="2:34" x14ac:dyDescent="0.25">
      <c r="B56" s="45"/>
      <c r="C56" s="48"/>
      <c r="D56" s="45"/>
      <c r="E56" s="45"/>
      <c r="F56" s="45"/>
      <c r="G56" s="45"/>
      <c r="H56" s="45"/>
      <c r="I56" s="45"/>
      <c r="J56" s="45"/>
      <c r="K56" s="45"/>
      <c r="L56" s="20"/>
      <c r="M56" s="20"/>
      <c r="N56" s="28"/>
      <c r="O56" s="28"/>
      <c r="P56" s="20"/>
      <c r="Q56" s="20"/>
      <c r="R56" s="20"/>
      <c r="S56" s="20"/>
      <c r="T56" s="28"/>
      <c r="U56" s="28"/>
      <c r="V56" s="20"/>
      <c r="W56" s="20"/>
      <c r="X56" s="20"/>
      <c r="Y56" s="20"/>
      <c r="Z56" s="20"/>
      <c r="AA56" s="20"/>
      <c r="AB56" s="20"/>
      <c r="AC56" s="20"/>
      <c r="AD56" s="20"/>
      <c r="AE56" s="28"/>
      <c r="AF56" s="26"/>
      <c r="AG56" s="26"/>
      <c r="AH56" s="26"/>
    </row>
    <row r="57" spans="2:34" x14ac:dyDescent="0.25">
      <c r="B57" s="45"/>
      <c r="C57" s="48"/>
      <c r="D57" s="45"/>
      <c r="E57" s="45"/>
      <c r="F57" s="45"/>
      <c r="G57" s="45"/>
      <c r="H57" s="45"/>
      <c r="I57" s="45"/>
      <c r="J57" s="45"/>
      <c r="K57" s="45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6"/>
      <c r="AG57" s="26"/>
      <c r="AH57" s="26"/>
    </row>
    <row r="58" spans="2:34" x14ac:dyDescent="0.25"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6"/>
      <c r="AG58" s="26"/>
      <c r="AH58" s="26"/>
    </row>
    <row r="59" spans="2:34" x14ac:dyDescent="0.25">
      <c r="B59" s="46"/>
      <c r="C59" s="46"/>
      <c r="D59" s="45"/>
      <c r="E59" s="46"/>
      <c r="F59" s="46"/>
      <c r="G59" s="46"/>
      <c r="H59" s="46"/>
      <c r="I59" s="46"/>
      <c r="J59" s="45"/>
      <c r="K59" s="45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6"/>
      <c r="AG59" s="26"/>
      <c r="AH59" s="26"/>
    </row>
    <row r="60" spans="2:34" x14ac:dyDescent="0.25"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6"/>
      <c r="AG60" s="26"/>
      <c r="AH60" s="26"/>
    </row>
    <row r="61" spans="2:34" x14ac:dyDescent="0.25"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6"/>
      <c r="AG61" s="26"/>
      <c r="AH61" s="26"/>
    </row>
    <row r="62" spans="2:34" x14ac:dyDescent="0.25"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6"/>
      <c r="AG62" s="26"/>
      <c r="AH62" s="26"/>
    </row>
    <row r="63" spans="2:34" x14ac:dyDescent="0.25"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6"/>
      <c r="AG63" s="26"/>
      <c r="AH63" s="26"/>
    </row>
    <row r="64" spans="2:34" x14ac:dyDescent="0.25"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27"/>
      <c r="M64" s="27"/>
      <c r="N64" s="27"/>
      <c r="O64" s="27"/>
      <c r="P64" s="27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26"/>
      <c r="AG64" s="26"/>
      <c r="AH64" s="26"/>
    </row>
    <row r="65" spans="2:34" x14ac:dyDescent="0.25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27"/>
      <c r="M65" s="27"/>
      <c r="N65" s="27"/>
      <c r="O65" s="27"/>
      <c r="P65" s="27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6"/>
      <c r="AG65" s="26"/>
      <c r="AH65" s="26"/>
    </row>
    <row r="66" spans="2:34" x14ac:dyDescent="0.25"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6"/>
      <c r="AG66" s="26"/>
      <c r="AH66" s="26"/>
    </row>
    <row r="67" spans="2:34" x14ac:dyDescent="0.25"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6"/>
      <c r="AG67" s="26"/>
      <c r="AH67" s="26"/>
    </row>
    <row r="68" spans="2:34" x14ac:dyDescent="0.25"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6"/>
      <c r="AG68" s="26"/>
      <c r="AH68" s="26"/>
    </row>
    <row r="69" spans="2:34" x14ac:dyDescent="0.25"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6"/>
      <c r="AG69" s="26"/>
      <c r="AH69" s="26"/>
    </row>
    <row r="70" spans="2:34" x14ac:dyDescent="0.25"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6"/>
      <c r="AG70" s="26"/>
      <c r="AH70" s="26"/>
    </row>
    <row r="71" spans="2:34" x14ac:dyDescent="0.25"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6"/>
      <c r="AG71" s="26"/>
      <c r="AH71" s="26"/>
    </row>
    <row r="72" spans="2:34" x14ac:dyDescent="0.25"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6"/>
      <c r="AG72" s="26"/>
      <c r="AH72" s="26"/>
    </row>
    <row r="73" spans="2:34" x14ac:dyDescent="0.25"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6"/>
      <c r="AG73" s="26"/>
      <c r="AH73" s="26"/>
    </row>
    <row r="74" spans="2:34" x14ac:dyDescent="0.25"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</row>
    <row r="75" spans="2:34" x14ac:dyDescent="0.25"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</row>
    <row r="76" spans="2:34" x14ac:dyDescent="0.25"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2:34" x14ac:dyDescent="0.25"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78" spans="2:34" x14ac:dyDescent="0.25"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</row>
    <row r="79" spans="2:34" x14ac:dyDescent="0.25"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</row>
    <row r="80" spans="2:34" x14ac:dyDescent="0.25"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</row>
    <row r="81" spans="2:31" x14ac:dyDescent="0.25"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2:31" x14ac:dyDescent="0.25"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2:31" x14ac:dyDescent="0.25"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2:31" x14ac:dyDescent="0.25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2:31" x14ac:dyDescent="0.25"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96" spans="2:31" ht="54.75" customHeight="1" x14ac:dyDescent="0.25"/>
    <row r="97" ht="24" customHeight="1" x14ac:dyDescent="0.25"/>
  </sheetData>
  <mergeCells count="45">
    <mergeCell ref="B43:E43"/>
    <mergeCell ref="V7:Y7"/>
    <mergeCell ref="Z7:AC7"/>
    <mergeCell ref="J8:M8"/>
    <mergeCell ref="B3:S3"/>
    <mergeCell ref="N20:Q20"/>
    <mergeCell ref="R43:S43"/>
    <mergeCell ref="B42:S42"/>
    <mergeCell ref="B6:AE6"/>
    <mergeCell ref="B18:AE18"/>
    <mergeCell ref="B30:AE30"/>
    <mergeCell ref="R20:U20"/>
    <mergeCell ref="B7:E7"/>
    <mergeCell ref="R8:U8"/>
    <mergeCell ref="B31:E31"/>
    <mergeCell ref="F31:I31"/>
    <mergeCell ref="R31:U31"/>
    <mergeCell ref="B19:E19"/>
    <mergeCell ref="AD31:AE32"/>
    <mergeCell ref="B8:E8"/>
    <mergeCell ref="F8:I8"/>
    <mergeCell ref="B32:E32"/>
    <mergeCell ref="F32:I32"/>
    <mergeCell ref="F19:I19"/>
    <mergeCell ref="B20:E20"/>
    <mergeCell ref="F20:I20"/>
    <mergeCell ref="J20:M20"/>
    <mergeCell ref="J32:M32"/>
    <mergeCell ref="J31:Q31"/>
    <mergeCell ref="F43:I43"/>
    <mergeCell ref="N43:Q43"/>
    <mergeCell ref="V31:Y32"/>
    <mergeCell ref="Z31:AC32"/>
    <mergeCell ref="AD7:AE8"/>
    <mergeCell ref="AD19:AE20"/>
    <mergeCell ref="F7:I7"/>
    <mergeCell ref="R7:U7"/>
    <mergeCell ref="J7:Q7"/>
    <mergeCell ref="V19:Y20"/>
    <mergeCell ref="Z19:AC20"/>
    <mergeCell ref="R32:U32"/>
    <mergeCell ref="N32:Q32"/>
    <mergeCell ref="N8:Q8"/>
    <mergeCell ref="R19:U19"/>
    <mergeCell ref="J19:Q19"/>
  </mergeCells>
  <phoneticPr fontId="1" type="noConversion"/>
  <pageMargins left="0.23622047244094491" right="0.23622047244094491" top="0.9055118110236221" bottom="0.35433070866141736" header="0.31496062992125984" footer="0.31496062992125984"/>
  <pageSetup paperSize="9" scale="37" orientation="landscape" r:id="rId1"/>
  <headerFooter scaleWithDoc="0">
    <oddHeader>&amp;R&amp;UEstadísticas de contratación</oddHeader>
    <oddFooter xml:space="preserve">&amp;R&amp;9&amp;P de &amp;N
</oddFooter>
  </headerFooter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1"/>
  <sheetViews>
    <sheetView showGridLines="0" view="pageLayout" zoomScale="125" zoomScaleNormal="125" zoomScalePageLayoutView="125" workbookViewId="0">
      <selection activeCell="E53" sqref="E53"/>
    </sheetView>
  </sheetViews>
  <sheetFormatPr baseColWidth="10" defaultRowHeight="15" x14ac:dyDescent="0.25"/>
  <cols>
    <col min="2" max="2" width="11.42578125" customWidth="1"/>
  </cols>
  <sheetData>
    <row r="1" spans="1:7" x14ac:dyDescent="0.25">
      <c r="A1" s="13"/>
      <c r="B1" s="13"/>
      <c r="C1" s="13"/>
      <c r="D1" s="13"/>
      <c r="E1" s="13"/>
      <c r="G1" s="13"/>
    </row>
    <row r="2" spans="1:7" ht="15.75" x14ac:dyDescent="0.25">
      <c r="A2" s="13"/>
      <c r="B2" s="14" t="s">
        <v>17</v>
      </c>
      <c r="C2" s="13"/>
      <c r="D2" s="13"/>
      <c r="E2" s="13"/>
      <c r="F2" s="13"/>
      <c r="G2" s="13"/>
    </row>
    <row r="3" spans="1:7" x14ac:dyDescent="0.25">
      <c r="A3" s="13"/>
      <c r="B3" s="13" t="str">
        <f>'CONTRATOS POR SERVICIO'!D4</f>
        <v>1 xaneiro - 31 marzo</v>
      </c>
      <c r="C3" s="13"/>
      <c r="D3" s="13"/>
      <c r="E3" s="13"/>
      <c r="F3" s="13"/>
      <c r="G3" s="13"/>
    </row>
    <row r="4" spans="1:7" ht="8.25" customHeight="1" x14ac:dyDescent="0.25">
      <c r="A4" s="13"/>
      <c r="B4" s="13"/>
      <c r="C4" s="13"/>
      <c r="D4" s="13"/>
      <c r="E4" s="13"/>
      <c r="F4" s="13"/>
      <c r="G4" s="13"/>
    </row>
    <row r="5" spans="1:7" x14ac:dyDescent="0.25">
      <c r="A5" s="13"/>
      <c r="B5" s="15" t="s">
        <v>23</v>
      </c>
      <c r="C5" s="13"/>
      <c r="D5" s="13"/>
      <c r="E5" s="13"/>
      <c r="F5" s="13"/>
      <c r="G5" s="13"/>
    </row>
    <row r="6" spans="1:7" ht="9.75" customHeight="1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>
        <v>0</v>
      </c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ht="7.5" customHeight="1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6" t="s">
        <v>30</v>
      </c>
      <c r="C50" s="13"/>
      <c r="D50" s="13"/>
      <c r="E50" s="13"/>
      <c r="F50" s="13"/>
      <c r="G50" s="13"/>
    </row>
    <row r="51" spans="1:7" x14ac:dyDescent="0.25">
      <c r="A51" s="13"/>
      <c r="B51" s="13"/>
      <c r="C51" s="13"/>
      <c r="D51" s="13"/>
      <c r="E51" s="13"/>
      <c r="F51" s="13"/>
      <c r="G51" s="13"/>
    </row>
  </sheetData>
  <phoneticPr fontId="1" type="noConversion"/>
  <pageMargins left="0.23958333333333334" right="0.24000000000000002" top="0.89583333333333337" bottom="0.75000000000000011" header="0.31" footer="0.31"/>
  <pageSetup paperSize="9" orientation="portrait" r:id="rId1"/>
  <headerFooter>
    <oddHeader>&amp;R&amp;"Calibri,Normal"&amp;U&amp;K000000Estadísticas de contratación</oddHeader>
    <oddFooter>&amp;R&amp;9&amp;P de &amp;N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0"/>
  <sheetViews>
    <sheetView showGridLines="0" view="pageLayout" zoomScale="115" zoomScaleNormal="115" zoomScalePageLayoutView="115" workbookViewId="0">
      <selection activeCell="I12" sqref="I12"/>
    </sheetView>
  </sheetViews>
  <sheetFormatPr baseColWidth="10" defaultRowHeight="15" x14ac:dyDescent="0.25"/>
  <cols>
    <col min="2" max="2" width="11.42578125" customWidth="1"/>
  </cols>
  <sheetData>
    <row r="1" spans="1:7" x14ac:dyDescent="0.25">
      <c r="A1" s="13"/>
      <c r="B1" s="13"/>
      <c r="C1" s="13"/>
      <c r="D1" s="13"/>
      <c r="E1" s="13"/>
      <c r="F1" s="13"/>
      <c r="G1" s="13"/>
    </row>
    <row r="2" spans="1:7" ht="15.75" x14ac:dyDescent="0.25">
      <c r="A2" s="13"/>
      <c r="B2" s="14" t="s">
        <v>17</v>
      </c>
      <c r="C2" s="13"/>
      <c r="D2" s="13"/>
      <c r="E2" s="13"/>
      <c r="F2" s="13"/>
      <c r="G2" s="13"/>
    </row>
    <row r="3" spans="1:7" x14ac:dyDescent="0.25">
      <c r="A3" s="13"/>
      <c r="B3" s="13" t="s">
        <v>52</v>
      </c>
      <c r="C3" s="13"/>
      <c r="D3" s="13"/>
      <c r="E3" s="13"/>
      <c r="F3" s="13"/>
      <c r="G3" s="13"/>
    </row>
    <row r="4" spans="1:7" ht="9.75" customHeight="1" x14ac:dyDescent="0.25">
      <c r="A4" s="13"/>
      <c r="B4" s="13"/>
      <c r="D4" s="13"/>
      <c r="E4" s="13"/>
      <c r="F4" s="13"/>
      <c r="G4" s="13"/>
    </row>
    <row r="5" spans="1:7" x14ac:dyDescent="0.25">
      <c r="A5" s="13"/>
      <c r="B5" s="15" t="s">
        <v>24</v>
      </c>
      <c r="C5" s="13"/>
      <c r="D5" s="13"/>
      <c r="E5" s="13"/>
      <c r="F5" s="13"/>
      <c r="G5" s="13"/>
    </row>
    <row r="6" spans="1:7" ht="10.5" customHeight="1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>
        <v>0</v>
      </c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ht="9" customHeight="1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6" t="s">
        <v>25</v>
      </c>
      <c r="C50" s="13"/>
      <c r="D50" s="13"/>
      <c r="E50" s="13"/>
      <c r="F50" s="13"/>
      <c r="G50" s="13"/>
    </row>
  </sheetData>
  <phoneticPr fontId="1" type="noConversion"/>
  <pageMargins left="0.23622047244094491" right="0.23622047244094491" top="0.89583333333333337" bottom="0.74803149606299213" header="0.31496062992125984" footer="0.31496062992125984"/>
  <pageSetup paperSize="9" scale="95" orientation="portrait" r:id="rId1"/>
  <headerFooter>
    <oddHeader>&amp;R&amp;UEstadísticas de contratación</oddHeader>
    <oddFooter>&amp;R&amp;9&amp;P de &amp;N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CONTRATOS POR SERVICIO</vt:lpstr>
      <vt:lpstr>Grafica importes economicos</vt:lpstr>
      <vt:lpstr>Grafica nº contratos</vt:lpstr>
      <vt:lpstr>'CONTRATOS POR SERVICIO'!Área_de_impresión</vt:lpstr>
      <vt:lpstr>'Grafica importes economicos'!Área_de_impresión</vt:lpstr>
      <vt:lpstr>'Grafica nº contratos'!Área_de_impresión</vt:lpstr>
    </vt:vector>
  </TitlesOfParts>
  <Company>Deputación de Pontevedra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antonio.torron</dc:creator>
  <cp:lastModifiedBy>Yolanda Lois Peón</cp:lastModifiedBy>
  <cp:lastPrinted>2024-02-15T13:15:02Z</cp:lastPrinted>
  <dcterms:created xsi:type="dcterms:W3CDTF">2015-01-16T12:38:28Z</dcterms:created>
  <dcterms:modified xsi:type="dcterms:W3CDTF">2026-04-10T07:09:17Z</dcterms:modified>
</cp:coreProperties>
</file>