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\\depo.es\depo\DEPARTAMENTOS\PZ\CONTRATACION\4.GESTION INTERNA SERVICIO\07 CONTROL CONTRATOS\2026\Estadísticas trimestrales\1º trimestre\"/>
    </mc:Choice>
  </mc:AlternateContent>
  <xr:revisionPtr revIDLastSave="0" documentId="13_ncr:1_{9D85F79E-D05C-4F8D-AC01-C4BE5735AA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<sst xmlns="http://schemas.openxmlformats.org/spreadsheetml/2006/main" count="172" uniqueCount="53">
  <si>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</si>
  <si>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</si>
  <si>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</si>
  <si>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</si>
  <si>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</si>
  <si>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</si>
  <si>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</si>
  <si>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</si>
  <si>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</si>
  <si>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</si>
  <si>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</si>
  <si>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</si>
  <si>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</si>
  <si>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</si>
  <si>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</si>
  <si>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</si>
  <si>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</si>
  <si>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</si>
  <si>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</si>
  <si>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</si>
  <si>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</si>
  <si>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</si>
  <si>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</si>
  <si>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</si>
  <si>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</si>
  <si>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</si>
  <si>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</si>
  <si>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</si>
  <si>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</si>
  <si>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</si>
  <si>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</si>
  <si>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</si>
  <si>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</si>
  <si>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</si>
  <si>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</si>
  <si>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</si>
  <si>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</si>
  <si>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</si>
  <si>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</si>
  <si>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</si>
  <si>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</si>
  <si>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</si>
  <si>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</si>
  <si>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</si>
  <si>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</si>
  <si>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</si>
  <si>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</si>
  <si>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</si>
  <si>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</si>
  <si>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</si>
  <si>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</si>
  <si>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xaneiro - 31 marzo</t>
  </si>
  <si>
    <t xml:space="preserve">1 xaneiro - 31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</si>
</sst>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556140</c:v>
                </c:pt>
                <c:pt idx="1">
                  <c:v>1451881.85</c:v>
                </c:pt>
                <c:pt idx="2">
                  <c:v>342893.86</c:v>
                </c:pt>
                <c:pt idx="3">
                  <c:v>60275.16</c:v>
                </c:pt>
                <c:pt idx="4">
                  <c:v>344647.92</c:v>
                </c:pt>
                <c:pt idx="5">
                  <c:v>74871</c:v>
                </c:pt>
                <c:pt idx="6">
                  <c:v>21973.599999999999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25252.7</c:v>
                </c:pt>
                <c:pt idx="3">
                  <c:v>0</c:v>
                </c:pt>
                <c:pt idx="4" formatCode="#,##0.00\ &quot;€&quot;">
                  <c:v>3437449.34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1080899.92</c:v>
                </c:pt>
                <c:pt idx="1">
                  <c:v>70511.539999999994</c:v>
                </c:pt>
                <c:pt idx="2">
                  <c:v>29163.040000000001</c:v>
                </c:pt>
                <c:pt idx="3">
                  <c:v>19753.25</c:v>
                </c:pt>
                <c:pt idx="4">
                  <c:v>392097.84</c:v>
                </c:pt>
                <c:pt idx="5">
                  <c:v>0</c:v>
                </c:pt>
                <c:pt idx="6">
                  <c:v>49199.34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2.7522935779816515E-2</c:v>
                </c:pt>
                <c:pt idx="1">
                  <c:v>0.16513761467889909</c:v>
                </c:pt>
                <c:pt idx="2" formatCode="0.00%">
                  <c:v>0.47706422018348627</c:v>
                </c:pt>
                <c:pt idx="3">
                  <c:v>5.5045871559633031E-2</c:v>
                </c:pt>
                <c:pt idx="4">
                  <c:v>8.2568807339449546E-2</c:v>
                </c:pt>
                <c:pt idx="5">
                  <c:v>0.1743119266055046</c:v>
                </c:pt>
                <c:pt idx="6">
                  <c:v>1.834862385321101E-2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0.15384615384615385</c:v>
                </c:pt>
                <c:pt idx="3">
                  <c:v>0</c:v>
                </c:pt>
                <c:pt idx="4">
                  <c:v>0.84615384615384615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0.1875</c:v>
                </c:pt>
                <c:pt idx="1">
                  <c:v>3.125E-2</c:v>
                </c:pt>
                <c:pt idx="2" formatCode="0.00%">
                  <c:v>0.21875</c:v>
                </c:pt>
                <c:pt idx="3">
                  <c:v>9.375E-2</c:v>
                </c:pt>
                <c:pt idx="4">
                  <c:v>0.28125</c:v>
                </c:pt>
                <c:pt idx="5">
                  <c:v>0</c:v>
                </c:pt>
                <c:pt idx="6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primeiro</a:t>
          </a:r>
          <a:r>
            <a:rPr lang="es-ES" sz="900" baseline="0"/>
            <a:t> </a:t>
          </a:r>
          <a:r>
            <a:rPr lang="es-ES" sz="900"/>
            <a:t>trimestre de 2026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opLeftCell="A13" workbookViewId="0">
      <selection activeCell="F39" sqref="F39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H97"/>
  <sheetViews>
    <sheetView tabSelected="1" view="pageLayout" topLeftCell="L3" zoomScaleNormal="100" workbookViewId="0">
      <selection activeCell="AB16" sqref="AB16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2</v>
      </c>
      <c r="K16" s="49">
        <f>J16/AD16</f>
        <v>0.15384615384615385</v>
      </c>
      <c r="L16" s="37">
        <v>25252.7</v>
      </c>
      <c r="M16" s="22">
        <f>L16/AE16</f>
        <v>7.2927730160692664E-3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11</v>
      </c>
      <c r="S16" s="49">
        <f>R16/$AD16</f>
        <v>0.84615384615384615</v>
      </c>
      <c r="T16" s="40">
        <v>3437449.34</v>
      </c>
      <c r="U16" s="22">
        <f>T16/$AE16</f>
        <v>0.99270722698393066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13</v>
      </c>
      <c r="AE16" s="30">
        <f>SUM(D16+H16+L16+P16+T16+X16+AB16)</f>
        <v>3462702.04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3</v>
      </c>
      <c r="C28" s="21">
        <f>B28/AD28</f>
        <v>2.7522935779816515E-2</v>
      </c>
      <c r="D28" s="37">
        <v>556140</v>
      </c>
      <c r="E28" s="44">
        <f>D28/AE28</f>
        <v>0.19495328572022147</v>
      </c>
      <c r="F28" s="38">
        <v>18</v>
      </c>
      <c r="G28" s="21">
        <f>F28/AD28</f>
        <v>0.16513761467889909</v>
      </c>
      <c r="H28" s="37">
        <v>1451881.85</v>
      </c>
      <c r="I28" s="22">
        <f>H28/AE28</f>
        <v>0.50895302825736999</v>
      </c>
      <c r="J28" s="42">
        <v>52</v>
      </c>
      <c r="K28" s="22">
        <f>J28/AD28</f>
        <v>0.47706422018348627</v>
      </c>
      <c r="L28" s="37">
        <v>342893.86</v>
      </c>
      <c r="M28" s="22">
        <f>L28/AE28</f>
        <v>0.12020046150302013</v>
      </c>
      <c r="N28" s="38">
        <v>6</v>
      </c>
      <c r="O28" s="49">
        <f>N28/AD28</f>
        <v>5.5045871559633031E-2</v>
      </c>
      <c r="P28" s="37">
        <v>60275.16</v>
      </c>
      <c r="Q28" s="22">
        <f>P28/AE28</f>
        <v>2.1129284873075242E-2</v>
      </c>
      <c r="R28" s="38">
        <v>9</v>
      </c>
      <c r="S28" s="21">
        <f>R28/AD28</f>
        <v>8.2568807339449546E-2</v>
      </c>
      <c r="T28" s="37">
        <v>344647.92</v>
      </c>
      <c r="U28" s="22">
        <f>T28/AE28</f>
        <v>0.12081534221713962</v>
      </c>
      <c r="V28" s="39">
        <v>19</v>
      </c>
      <c r="W28" s="21">
        <f>V28/$AD28</f>
        <v>0.1743119266055046</v>
      </c>
      <c r="X28" s="37">
        <v>74871</v>
      </c>
      <c r="Y28" s="22">
        <f>X28/$AE28</f>
        <v>2.624581482209282E-2</v>
      </c>
      <c r="Z28" s="39">
        <v>2</v>
      </c>
      <c r="AA28" s="21">
        <f>Z28/$AD28</f>
        <v>1.834862385321101E-2</v>
      </c>
      <c r="AB28" s="37">
        <v>21973.599999999999</v>
      </c>
      <c r="AC28" s="22">
        <f>AB28/$AE28</f>
        <v>7.7027826070806956E-3</v>
      </c>
      <c r="AD28" s="36">
        <f>SUM(B28+F28+J28+N28+R28+V28+Z28)</f>
        <v>109</v>
      </c>
      <c r="AE28" s="30">
        <f>SUM(D28+H28+L28+P28+T28+X28+AB28)</f>
        <v>2852683.39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6</v>
      </c>
      <c r="C40" s="21">
        <f>B40/AD40</f>
        <v>0.1875</v>
      </c>
      <c r="D40" s="37">
        <v>1080899.92</v>
      </c>
      <c r="E40" s="44">
        <f>D40/AE40</f>
        <v>0.65843293449497009</v>
      </c>
      <c r="F40" s="38">
        <v>1</v>
      </c>
      <c r="G40" s="21">
        <f>F40/AD40</f>
        <v>3.125E-2</v>
      </c>
      <c r="H40" s="37">
        <v>70511.539999999994</v>
      </c>
      <c r="I40" s="22">
        <f>H40/AE40</f>
        <v>4.2952283869129589E-2</v>
      </c>
      <c r="J40" s="39">
        <v>7</v>
      </c>
      <c r="K40" s="22">
        <f>J40/AD40</f>
        <v>0.21875</v>
      </c>
      <c r="L40" s="37">
        <v>29163.040000000001</v>
      </c>
      <c r="M40" s="22">
        <f>L40/AE40</f>
        <v>1.776473996407937E-2</v>
      </c>
      <c r="N40" s="38">
        <v>3</v>
      </c>
      <c r="O40" s="21">
        <f>N40/AD40</f>
        <v>9.375E-2</v>
      </c>
      <c r="P40" s="37">
        <v>19753.25</v>
      </c>
      <c r="Q40" s="22">
        <f>P40/AE40</f>
        <v>1.2032742460849444E-2</v>
      </c>
      <c r="R40" s="38">
        <v>9</v>
      </c>
      <c r="S40" s="21">
        <f>R40/AD40</f>
        <v>0.28125</v>
      </c>
      <c r="T40" s="37">
        <v>392097.84</v>
      </c>
      <c r="U40" s="22">
        <f>T40/AE40</f>
        <v>0.23884739615887776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6</v>
      </c>
      <c r="AA40" s="21">
        <f>Z40/$AD40</f>
        <v>0.1875</v>
      </c>
      <c r="AB40" s="37">
        <v>49199.34</v>
      </c>
      <c r="AC40" s="22">
        <f>AB40/$AE40</f>
        <v>2.9969903052093631E-2</v>
      </c>
      <c r="AD40" s="36">
        <f>SUM(B40+F40+J40+N40+R40+V40+Z40)</f>
        <v>32</v>
      </c>
      <c r="AE40" s="30">
        <f>SUM(D40+H40+L40+P40+T40+X40+AB40)</f>
        <v>1641624.9300000002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9</v>
      </c>
      <c r="C51" s="10">
        <f>+B51/R51</f>
        <v>0.15789473684210525</v>
      </c>
      <c r="D51" s="4">
        <f>SUM(D40,D28,D16)</f>
        <v>1637039.92</v>
      </c>
      <c r="E51" s="5">
        <f>D51/S51</f>
        <v>0.22322373434789286</v>
      </c>
      <c r="F51" s="6">
        <f>SUM(F40,F28,F16)</f>
        <v>19</v>
      </c>
      <c r="G51" s="10">
        <f>+F51/R51</f>
        <v>0.33333333333333331</v>
      </c>
      <c r="H51" s="4">
        <f>SUM(H40,H28,H16)</f>
        <v>1522393.3900000001</v>
      </c>
      <c r="I51" s="5">
        <f>H51/S51</f>
        <v>0.20759074565655558</v>
      </c>
      <c r="J51" s="5"/>
      <c r="K51" s="5"/>
      <c r="L51" s="5"/>
      <c r="M51" s="5"/>
      <c r="N51" s="6">
        <f>SUM(R40,R28,R16)</f>
        <v>29</v>
      </c>
      <c r="O51" s="10">
        <f>+N51/R51</f>
        <v>0.50877192982456143</v>
      </c>
      <c r="P51" s="4">
        <f>SUM(T40,T28,T16)</f>
        <v>4174195.0999999996</v>
      </c>
      <c r="Q51" s="5">
        <f>P51/S51</f>
        <v>0.56918551999555145</v>
      </c>
      <c r="R51" s="7">
        <f>+B51+F51+N51</f>
        <v>57</v>
      </c>
      <c r="S51" s="8">
        <f>+D51+H51+P51</f>
        <v>7333628.4100000001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view="pageLayout" zoomScale="125" zoomScaleNormal="125" zoomScalePageLayoutView="125" workbookViewId="0">
      <selection activeCell="E53" sqref="E5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xaneiro - 31 marzo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view="pageLayout" zoomScale="115" zoomScaleNormal="115" zoomScalePageLayoutView="115" workbookViewId="0">
      <selection activeCell="I12" sqref="I12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2024-02-15T13:15:02Z</cp:lastPrinted>
  <dcterms:created xsi:type="dcterms:W3CDTF">2015-01-16T12:38:28Z</dcterms:created>
  <dcterms:modified xsi:type="dcterms:W3CDTF">2026-04-10T07:09:17Z</dcterms:modified>
</cp:coreProperties>
</file>