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Depo.es\depo\USUARIOS\bibiana.redondo\Escritorio\"/>
    </mc:Choice>
  </mc:AlternateContent>
  <xr:revisionPtr revIDLastSave="0" documentId="8_{4FD1570F-4E51-4CC0-84A5-BA5E56C571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delo Oficial 2026" sheetId="4" r:id="rId1"/>
  </sheets>
  <definedNames>
    <definedName name="_xlnm._FilterDatabase" localSheetId="0" hidden="1">'Modelo Oficial 2026'!$A$9:$IC$9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7" i="4" l="1"/>
  <c r="M24" i="4"/>
  <c r="M21" i="4"/>
  <c r="M19" i="4"/>
  <c r="M17" i="4"/>
  <c r="M13" i="4"/>
  <c r="M11" i="4"/>
  <c r="I16" i="4"/>
  <c r="M16" i="4" s="1"/>
  <c r="I15" i="4"/>
  <c r="M15" i="4" s="1"/>
  <c r="I23" i="4"/>
  <c r="M23" i="4" s="1"/>
  <c r="I18" i="4"/>
  <c r="M18" i="4" s="1"/>
  <c r="M10" i="4"/>
  <c r="M22" i="4"/>
  <c r="M25" i="4"/>
  <c r="K12" i="4"/>
  <c r="M12" i="4" s="1"/>
  <c r="I14" i="4"/>
  <c r="M14" i="4" s="1"/>
  <c r="M26" i="4" l="1"/>
  <c r="M20" i="4"/>
</calcChain>
</file>

<file path=xl/sharedStrings.xml><?xml version="1.0" encoding="utf-8"?>
<sst xmlns="http://schemas.openxmlformats.org/spreadsheetml/2006/main" count="86" uniqueCount="43">
  <si>
    <t xml:space="preserve">Persoa interesada </t>
  </si>
  <si>
    <t>Cargo</t>
  </si>
  <si>
    <t>Datas</t>
  </si>
  <si>
    <t>Concepto</t>
  </si>
  <si>
    <t>Lugar</t>
  </si>
  <si>
    <t>Total</t>
  </si>
  <si>
    <t>Desprazamentos</t>
  </si>
  <si>
    <t>Dietas</t>
  </si>
  <si>
    <t>Procedemento</t>
  </si>
  <si>
    <t>Aloxamento</t>
  </si>
  <si>
    <t>Manutención</t>
  </si>
  <si>
    <t xml:space="preserve">                                            </t>
  </si>
  <si>
    <t>Nº EXPEDIENTE</t>
  </si>
  <si>
    <t>Total=</t>
  </si>
  <si>
    <t>CORPORACION 2023-2027</t>
  </si>
  <si>
    <t>Madrid</t>
  </si>
  <si>
    <t>Deputado</t>
  </si>
  <si>
    <t>Caixa Fixa</t>
  </si>
  <si>
    <t>Presidente</t>
  </si>
  <si>
    <t>IDN</t>
  </si>
  <si>
    <t>IEK = Kms</t>
  </si>
  <si>
    <r>
      <t xml:space="preserve">Outros </t>
    </r>
    <r>
      <rPr>
        <b/>
        <sz val="8"/>
        <color theme="1"/>
        <rFont val="Calibri"/>
        <family val="2"/>
        <scheme val="minor"/>
      </rPr>
      <t>(peaxes, aparcadoiros, inscripcións, matrículas...)</t>
    </r>
  </si>
  <si>
    <t>Asistencia á presentación da campaña de promoción do destino Rías Baixas en FITUR</t>
  </si>
  <si>
    <t>SÁNCHEZ MÉNDEZ, MARÍA LUISA</t>
  </si>
  <si>
    <t>Vicepresidenta segunda</t>
  </si>
  <si>
    <t>LÓPEZ DIÉGUEZ, LUIS</t>
  </si>
  <si>
    <t>DOMÍNGUEZ ARTIME, RAFAEL</t>
  </si>
  <si>
    <t>TOURíS ROMERO, JAVIER</t>
  </si>
  <si>
    <t>ÁLVAREZ CARRERO, ROBERTO JOSE</t>
  </si>
  <si>
    <t>VAZQUEZ ALMUIÑA, JESUS</t>
  </si>
  <si>
    <t>GASTOS DE VIAXE DAS PERSOAS DEPUTADAS NO ANO 2026</t>
  </si>
  <si>
    <t>TOTAL GASTOS DE VÍAXE ANO 2026 =</t>
  </si>
  <si>
    <t>20 ao 22 xaneiro</t>
  </si>
  <si>
    <t>MARTINEZ CHANTADA, RICARDO</t>
  </si>
  <si>
    <t>Asistencia ao acto "XII Pleno da Rede de Iniciativas Urbanas"</t>
  </si>
  <si>
    <t>10 ao 11 febreiro</t>
  </si>
  <si>
    <t>Granada</t>
  </si>
  <si>
    <t>21 ao 22 xaneiro</t>
  </si>
  <si>
    <t>Berlin</t>
  </si>
  <si>
    <t>Asistencia á feira turística ITB</t>
  </si>
  <si>
    <t>2 ao 4 marzo</t>
  </si>
  <si>
    <t>25 ao 26 febreiro</t>
  </si>
  <si>
    <t>Asistencia á reunión co "Consejo de Gobierno Red Española de Ciudades Saludables"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</si>
</sst>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20"/>
      <color rgb="FF667667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667667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667667"/>
      </right>
      <top style="medium">
        <color indexed="64"/>
      </top>
      <bottom style="medium">
        <color rgb="FF667667"/>
      </bottom>
      <diagonal/>
    </border>
    <border>
      <left style="medium">
        <color rgb="FF667667"/>
      </left>
      <right style="medium">
        <color rgb="FF667667"/>
      </right>
      <top style="medium">
        <color indexed="64"/>
      </top>
      <bottom style="medium">
        <color rgb="FF667667"/>
      </bottom>
      <diagonal/>
    </border>
    <border>
      <left style="medium">
        <color rgb="FF667667"/>
      </left>
      <right style="medium">
        <color indexed="64"/>
      </right>
      <top style="medium">
        <color indexed="64"/>
      </top>
      <bottom style="medium">
        <color rgb="FF66766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667667"/>
      </right>
      <top style="medium">
        <color indexed="64"/>
      </top>
      <bottom style="medium">
        <color rgb="FF667667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667667"/>
      </right>
      <top style="medium">
        <color rgb="FF667667"/>
      </top>
      <bottom style="medium">
        <color indexed="64"/>
      </bottom>
      <diagonal/>
    </border>
    <border>
      <left style="medium">
        <color rgb="FF667667"/>
      </left>
      <right style="medium">
        <color rgb="FF667667"/>
      </right>
      <top style="medium">
        <color rgb="FF667667"/>
      </top>
      <bottom style="medium">
        <color indexed="64"/>
      </bottom>
      <diagonal/>
    </border>
    <border>
      <left style="medium">
        <color rgb="FF667667"/>
      </left>
      <right style="medium">
        <color indexed="64"/>
      </right>
      <top style="medium">
        <color rgb="FF667667"/>
      </top>
      <bottom style="medium">
        <color indexed="64"/>
      </bottom>
      <diagonal/>
    </border>
    <border>
      <left/>
      <right style="medium">
        <color rgb="FF667667"/>
      </right>
      <top style="medium">
        <color rgb="FF667667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6" borderId="0" applyNumberFormat="0" applyBorder="0" applyAlignment="0" applyProtection="0"/>
  </cellStyleXfs>
  <cellXfs count="112">
    <xf numFmtId="0" fontId="0" fillId="0" borderId="0" xfId="0"/>
    <xf numFmtId="0" fontId="0" fillId="0" borderId="0" xfId="0" applyFont="1"/>
    <xf numFmtId="0" fontId="0" fillId="7" borderId="0" xfId="0" applyFont="1" applyFill="1"/>
    <xf numFmtId="0" fontId="0" fillId="0" borderId="0" xfId="0" applyFont="1" applyAlignment="1">
      <alignment horizontal="center"/>
    </xf>
    <xf numFmtId="0" fontId="2" fillId="0" borderId="9" xfId="1" applyFont="1" applyFill="1" applyBorder="1" applyAlignment="1">
      <alignment horizontal="left" vertical="center" wrapText="1"/>
    </xf>
    <xf numFmtId="164" fontId="0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8" fontId="0" fillId="0" borderId="12" xfId="0" applyNumberFormat="1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wrapText="1"/>
    </xf>
    <xf numFmtId="8" fontId="2" fillId="0" borderId="9" xfId="0" applyNumberFormat="1" applyFont="1" applyFill="1" applyBorder="1" applyAlignment="1">
      <alignment horizontal="center" vertical="center" wrapText="1"/>
    </xf>
    <xf numFmtId="8" fontId="0" fillId="0" borderId="14" xfId="0" applyNumberFormat="1" applyFont="1" applyFill="1" applyBorder="1" applyAlignment="1">
      <alignment horizontal="right" vertical="center" wrapText="1"/>
    </xf>
    <xf numFmtId="0" fontId="2" fillId="0" borderId="16" xfId="0" applyFont="1" applyFill="1" applyBorder="1" applyAlignment="1">
      <alignment horizontal="center" vertical="center" wrapText="1"/>
    </xf>
    <xf numFmtId="14" fontId="2" fillId="0" borderId="16" xfId="0" applyNumberFormat="1" applyFont="1" applyFill="1" applyBorder="1" applyAlignment="1">
      <alignment horizontal="center" vertical="center" wrapText="1"/>
    </xf>
    <xf numFmtId="14" fontId="3" fillId="5" borderId="16" xfId="0" applyNumberFormat="1" applyFont="1" applyFill="1" applyBorder="1" applyAlignment="1">
      <alignment horizontal="center" vertical="center" wrapText="1"/>
    </xf>
    <xf numFmtId="8" fontId="2" fillId="0" borderId="16" xfId="0" applyNumberFormat="1" applyFont="1" applyFill="1" applyBorder="1" applyAlignment="1">
      <alignment horizontal="center" vertical="center" wrapText="1"/>
    </xf>
    <xf numFmtId="0" fontId="0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 wrapText="1"/>
    </xf>
    <xf numFmtId="0" fontId="0" fillId="7" borderId="0" xfId="0" applyFont="1" applyFill="1" applyAlignment="1">
      <alignment horizontal="right" wrapText="1"/>
    </xf>
    <xf numFmtId="0" fontId="3" fillId="7" borderId="0" xfId="0" applyFont="1" applyFill="1" applyAlignment="1">
      <alignment horizontal="left" wrapText="1"/>
    </xf>
    <xf numFmtId="0" fontId="8" fillId="7" borderId="0" xfId="0" applyFont="1" applyFill="1" applyAlignment="1">
      <alignment horizontal="center" wrapText="1"/>
    </xf>
    <xf numFmtId="0" fontId="0" fillId="9" borderId="0" xfId="0" applyFont="1" applyFill="1"/>
    <xf numFmtId="8" fontId="4" fillId="8" borderId="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0" fillId="0" borderId="0" xfId="0" applyFont="1" applyAlignment="1">
      <alignment horizontal="right" wrapText="1"/>
    </xf>
    <xf numFmtId="0" fontId="3" fillId="0" borderId="4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14" fontId="3" fillId="5" borderId="9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2" fillId="0" borderId="16" xfId="1" applyFont="1" applyFill="1" applyBorder="1" applyAlignment="1">
      <alignment horizontal="left" vertical="center" wrapText="1"/>
    </xf>
    <xf numFmtId="8" fontId="5" fillId="4" borderId="26" xfId="0" applyNumberFormat="1" applyFont="1" applyFill="1" applyBorder="1" applyAlignment="1">
      <alignment horizontal="right" vertical="center" wrapText="1"/>
    </xf>
    <xf numFmtId="8" fontId="5" fillId="4" borderId="28" xfId="0" applyNumberFormat="1" applyFont="1" applyFill="1" applyBorder="1" applyAlignment="1">
      <alignment horizontal="right" vertical="center" wrapText="1"/>
    </xf>
    <xf numFmtId="8" fontId="5" fillId="4" borderId="29" xfId="0" applyNumberFormat="1" applyFont="1" applyFill="1" applyBorder="1" applyAlignment="1">
      <alignment horizontal="right" vertical="center" wrapText="1"/>
    </xf>
    <xf numFmtId="8" fontId="0" fillId="0" borderId="30" xfId="0" applyNumberFormat="1" applyFont="1" applyFill="1" applyBorder="1" applyAlignment="1">
      <alignment horizontal="right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2" xfId="1" applyFont="1" applyFill="1" applyBorder="1" applyAlignment="1">
      <alignment horizontal="left" vertical="center" wrapText="1"/>
    </xf>
    <xf numFmtId="14" fontId="2" fillId="0" borderId="32" xfId="0" applyNumberFormat="1" applyFont="1" applyFill="1" applyBorder="1" applyAlignment="1">
      <alignment horizontal="center" vertical="center" wrapText="1"/>
    </xf>
    <xf numFmtId="14" fontId="3" fillId="5" borderId="32" xfId="0" applyNumberFormat="1" applyFont="1" applyFill="1" applyBorder="1" applyAlignment="1">
      <alignment horizontal="center" vertical="center" wrapText="1"/>
    </xf>
    <xf numFmtId="8" fontId="2" fillId="0" borderId="32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3" xfId="1" applyFont="1" applyFill="1" applyBorder="1" applyAlignment="1">
      <alignment horizontal="left" vertical="center" wrapText="1"/>
    </xf>
    <xf numFmtId="14" fontId="2" fillId="0" borderId="23" xfId="0" applyNumberFormat="1" applyFont="1" applyFill="1" applyBorder="1" applyAlignment="1">
      <alignment horizontal="center" vertical="center" wrapText="1"/>
    </xf>
    <xf numFmtId="0" fontId="2" fillId="0" borderId="19" xfId="1" applyFont="1" applyFill="1" applyBorder="1" applyAlignment="1">
      <alignment horizontal="left" vertical="center" wrapText="1"/>
    </xf>
    <xf numFmtId="14" fontId="2" fillId="0" borderId="19" xfId="0" applyNumberFormat="1" applyFont="1" applyFill="1" applyBorder="1" applyAlignment="1">
      <alignment horizontal="center" vertical="center" wrapText="1"/>
    </xf>
    <xf numFmtId="8" fontId="0" fillId="0" borderId="22" xfId="0" applyNumberFormat="1" applyFont="1" applyFill="1" applyBorder="1" applyAlignment="1">
      <alignment horizontal="right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14" fontId="3" fillId="5" borderId="23" xfId="0" applyNumberFormat="1" applyFont="1" applyFill="1" applyBorder="1" applyAlignment="1">
      <alignment horizontal="center" vertical="center" wrapText="1"/>
    </xf>
    <xf numFmtId="8" fontId="2" fillId="0" borderId="23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14" fontId="2" fillId="0" borderId="21" xfId="0" applyNumberFormat="1" applyFont="1" applyFill="1" applyBorder="1" applyAlignment="1">
      <alignment horizontal="center" vertical="center" wrapText="1"/>
    </xf>
    <xf numFmtId="14" fontId="3" fillId="5" borderId="21" xfId="0" applyNumberFormat="1" applyFont="1" applyFill="1" applyBorder="1" applyAlignment="1">
      <alignment horizontal="center" vertical="center" wrapText="1"/>
    </xf>
    <xf numFmtId="164" fontId="2" fillId="0" borderId="21" xfId="0" applyNumberFormat="1" applyFont="1" applyFill="1" applyBorder="1" applyAlignment="1">
      <alignment horizontal="center" vertical="center"/>
    </xf>
    <xf numFmtId="164" fontId="6" fillId="0" borderId="21" xfId="0" applyNumberFormat="1" applyFont="1" applyFill="1" applyBorder="1" applyAlignment="1">
      <alignment horizontal="center" vertical="center"/>
    </xf>
    <xf numFmtId="8" fontId="2" fillId="0" borderId="2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1" applyFont="1" applyFill="1" applyBorder="1" applyAlignment="1">
      <alignment horizontal="left" vertical="center" wrapText="1"/>
    </xf>
    <xf numFmtId="14" fontId="2" fillId="0" borderId="11" xfId="0" applyNumberFormat="1" applyFont="1" applyFill="1" applyBorder="1" applyAlignment="1">
      <alignment horizontal="center" vertical="center" wrapText="1"/>
    </xf>
    <xf numFmtId="14" fontId="3" fillId="5" borderId="11" xfId="0" applyNumberFormat="1" applyFont="1" applyFill="1" applyBorder="1" applyAlignment="1">
      <alignment horizontal="center" vertical="center" wrapText="1"/>
    </xf>
    <xf numFmtId="8" fontId="2" fillId="0" borderId="11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/>
    </xf>
    <xf numFmtId="164" fontId="13" fillId="0" borderId="11" xfId="0" applyNumberFormat="1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5" xfId="1" applyFont="1" applyFill="1" applyBorder="1" applyAlignment="1">
      <alignment horizontal="left" vertical="center" wrapText="1"/>
    </xf>
    <xf numFmtId="14" fontId="2" fillId="0" borderId="25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164" fontId="13" fillId="0" borderId="21" xfId="0" applyNumberFormat="1" applyFont="1" applyFill="1" applyBorder="1" applyAlignment="1">
      <alignment horizontal="center" vertical="center"/>
    </xf>
    <xf numFmtId="8" fontId="6" fillId="4" borderId="20" xfId="0" applyNumberFormat="1" applyFont="1" applyFill="1" applyBorder="1" applyAlignment="1">
      <alignment horizontal="right" vertical="center" wrapText="1"/>
    </xf>
    <xf numFmtId="8" fontId="6" fillId="4" borderId="21" xfId="0" applyNumberFormat="1" applyFont="1" applyFill="1" applyBorder="1" applyAlignment="1">
      <alignment horizontal="right" vertical="center" wrapText="1"/>
    </xf>
    <xf numFmtId="8" fontId="6" fillId="4" borderId="22" xfId="0" applyNumberFormat="1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8" fontId="6" fillId="4" borderId="18" xfId="0" applyNumberFormat="1" applyFont="1" applyFill="1" applyBorder="1" applyAlignment="1">
      <alignment horizontal="right" vertical="center" wrapText="1"/>
    </xf>
    <xf numFmtId="8" fontId="6" fillId="4" borderId="19" xfId="0" applyNumberFormat="1" applyFont="1" applyFill="1" applyBorder="1" applyAlignment="1">
      <alignment horizontal="right" vertical="center" wrapText="1"/>
    </xf>
    <xf numFmtId="8" fontId="6" fillId="4" borderId="39" xfId="0" applyNumberFormat="1" applyFont="1" applyFill="1" applyBorder="1" applyAlignment="1">
      <alignment horizontal="right" vertical="center" wrapText="1"/>
    </xf>
    <xf numFmtId="0" fontId="3" fillId="7" borderId="0" xfId="0" applyFont="1" applyFill="1" applyAlignment="1">
      <alignment horizontal="left" wrapText="1"/>
    </xf>
    <xf numFmtId="0" fontId="7" fillId="7" borderId="0" xfId="0" applyFont="1" applyFill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8" fontId="6" fillId="4" borderId="34" xfId="0" applyNumberFormat="1" applyFont="1" applyFill="1" applyBorder="1" applyAlignment="1">
      <alignment horizontal="right" vertical="center" wrapText="1"/>
    </xf>
    <xf numFmtId="8" fontId="6" fillId="4" borderId="23" xfId="0" applyNumberFormat="1" applyFont="1" applyFill="1" applyBorder="1" applyAlignment="1">
      <alignment horizontal="right" vertical="center" wrapText="1"/>
    </xf>
    <xf numFmtId="8" fontId="6" fillId="4" borderId="33" xfId="0" applyNumberFormat="1" applyFont="1" applyFill="1" applyBorder="1" applyAlignment="1">
      <alignment horizontal="right" vertical="center" wrapText="1"/>
    </xf>
    <xf numFmtId="8" fontId="6" fillId="4" borderId="24" xfId="0" applyNumberFormat="1" applyFont="1" applyFill="1" applyBorder="1" applyAlignment="1">
      <alignment horizontal="right" vertical="center" wrapText="1"/>
    </xf>
    <xf numFmtId="8" fontId="6" fillId="4" borderId="25" xfId="0" applyNumberFormat="1" applyFont="1" applyFill="1" applyBorder="1" applyAlignment="1">
      <alignment horizontal="right" vertical="center" wrapText="1"/>
    </xf>
    <xf numFmtId="8" fontId="6" fillId="4" borderId="27" xfId="0" applyNumberFormat="1" applyFont="1" applyFill="1" applyBorder="1" applyAlignment="1">
      <alignment horizontal="right" vertical="center" wrapText="1"/>
    </xf>
    <xf numFmtId="0" fontId="14" fillId="8" borderId="1" xfId="0" applyFont="1" applyFill="1" applyBorder="1" applyAlignment="1">
      <alignment horizontal="right" vertical="center" wrapText="1"/>
    </xf>
    <xf numFmtId="0" fontId="14" fillId="8" borderId="2" xfId="0" applyFont="1" applyFill="1" applyBorder="1" applyAlignment="1">
      <alignment horizontal="right" vertical="center" wrapText="1"/>
    </xf>
    <xf numFmtId="0" fontId="14" fillId="8" borderId="5" xfId="0" applyFont="1" applyFill="1" applyBorder="1" applyAlignment="1">
      <alignment horizontal="right" vertical="center" wrapText="1"/>
    </xf>
  </cellXfs>
  <cellStyles count="2">
    <cellStyle name="Incorrecto" xfId="1" builtinId="27"/>
    <cellStyle name="Normal" xfId="0" builtinId="0"/>
  </cellStyles>
  <dxfs count="0"/>
  <tableStyles count="0" defaultTableStyle="TableStyleMedium2" defaultPivotStyle="PivotStyleLight16"/>
  <colors>
    <mruColors>
      <color rgb="FF008000"/>
      <color rgb="FF6676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3</xdr:col>
      <xdr:colOff>133350</xdr:colOff>
      <xdr:row>3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14E4238-752F-40D3-822A-078A82FF38C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133350"/>
          <a:ext cx="1866900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C47"/>
  <sheetViews>
    <sheetView tabSelected="1" topLeftCell="A7" workbookViewId="0">
      <selection activeCell="D22" sqref="D22"/>
    </sheetView>
  </sheetViews>
  <sheetFormatPr baseColWidth="10" defaultRowHeight="15" x14ac:dyDescent="0.25"/>
  <cols>
    <col min="1" max="1" width="3" style="1" bestFit="1" customWidth="1"/>
    <col min="2" max="2" width="14.28515625" style="3" customWidth="1"/>
    <col min="3" max="3" width="12" style="3" bestFit="1" customWidth="1"/>
    <col min="4" max="4" width="33.5703125" style="28" customWidth="1"/>
    <col min="5" max="5" width="13.28515625" style="3" customWidth="1"/>
    <col min="6" max="6" width="8.7109375" style="7" customWidth="1"/>
    <col min="7" max="7" width="53.7109375" style="3" customWidth="1"/>
    <col min="8" max="8" width="11.42578125" style="3"/>
    <col min="9" max="9" width="13.7109375" style="3" bestFit="1" customWidth="1"/>
    <col min="10" max="10" width="14.85546875" style="3" bestFit="1" customWidth="1"/>
    <col min="11" max="11" width="15.7109375" style="3" bestFit="1" customWidth="1"/>
    <col min="12" max="12" width="14.42578125" style="3" customWidth="1"/>
    <col min="13" max="13" width="14.5703125" style="6" bestFit="1" customWidth="1"/>
    <col min="14" max="14" width="13.85546875" style="1" bestFit="1" customWidth="1"/>
    <col min="15" max="16384" width="11.42578125" style="1"/>
  </cols>
  <sheetData>
    <row r="1" spans="1:237" x14ac:dyDescent="0.25">
      <c r="A1" s="2"/>
      <c r="B1" s="17"/>
      <c r="C1" s="85"/>
      <c r="D1" s="85"/>
      <c r="E1" s="86" t="s">
        <v>14</v>
      </c>
      <c r="F1" s="86"/>
      <c r="G1" s="86"/>
      <c r="H1" s="86"/>
      <c r="I1" s="18"/>
      <c r="J1" s="18"/>
      <c r="K1" s="18"/>
      <c r="L1" s="18"/>
      <c r="M1" s="19"/>
      <c r="N1" s="2"/>
      <c r="O1" s="2"/>
      <c r="P1" s="2"/>
      <c r="Q1" s="2"/>
    </row>
    <row r="2" spans="1:237" x14ac:dyDescent="0.25">
      <c r="A2" s="2"/>
      <c r="B2" s="17"/>
      <c r="C2" s="18"/>
      <c r="D2" s="20"/>
      <c r="E2" s="86"/>
      <c r="F2" s="86"/>
      <c r="G2" s="86"/>
      <c r="H2" s="86"/>
      <c r="I2" s="18"/>
      <c r="J2" s="18"/>
      <c r="K2" s="18"/>
      <c r="L2" s="18"/>
      <c r="M2" s="19"/>
      <c r="N2" s="2"/>
      <c r="O2" s="2"/>
      <c r="P2" s="2"/>
      <c r="Q2" s="2"/>
    </row>
    <row r="3" spans="1:237" x14ac:dyDescent="0.25">
      <c r="A3" s="2"/>
      <c r="B3" s="17"/>
      <c r="C3" s="18"/>
      <c r="D3" s="20"/>
      <c r="E3" s="86"/>
      <c r="F3" s="86"/>
      <c r="G3" s="86"/>
      <c r="H3" s="86"/>
      <c r="I3" s="18"/>
      <c r="J3" s="18"/>
      <c r="K3" s="18"/>
      <c r="L3" s="18"/>
      <c r="M3" s="19"/>
      <c r="N3" s="2"/>
      <c r="O3" s="2"/>
      <c r="P3" s="2"/>
      <c r="Q3" s="2"/>
    </row>
    <row r="4" spans="1:237" x14ac:dyDescent="0.25">
      <c r="A4" s="2"/>
      <c r="B4" s="17"/>
      <c r="C4" s="18"/>
      <c r="D4" s="20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  <c r="P4" s="2"/>
      <c r="Q4" s="2"/>
    </row>
    <row r="5" spans="1:237" x14ac:dyDescent="0.25">
      <c r="A5" s="2"/>
      <c r="B5" s="17"/>
      <c r="C5" s="18"/>
      <c r="D5" s="20"/>
      <c r="E5" s="18"/>
      <c r="F5" s="18"/>
      <c r="G5" s="18"/>
      <c r="H5" s="18"/>
      <c r="I5" s="21" t="s">
        <v>19</v>
      </c>
      <c r="J5" s="21"/>
      <c r="K5" s="21" t="s">
        <v>20</v>
      </c>
      <c r="L5" s="18"/>
      <c r="M5" s="19"/>
      <c r="N5" s="2"/>
      <c r="O5" s="2"/>
      <c r="P5" s="2"/>
      <c r="Q5" s="2"/>
    </row>
    <row r="6" spans="1:237" ht="9" customHeight="1" thickBot="1" x14ac:dyDescent="0.3">
      <c r="A6" s="2"/>
      <c r="B6" s="17"/>
      <c r="C6" s="18"/>
      <c r="D6" s="20"/>
      <c r="E6" s="18"/>
      <c r="F6" s="18"/>
      <c r="G6" s="18"/>
      <c r="H6" s="18"/>
      <c r="I6" s="18"/>
      <c r="J6" s="18"/>
      <c r="K6" s="18"/>
      <c r="L6" s="18"/>
      <c r="M6" s="19"/>
      <c r="N6" s="2"/>
      <c r="O6" s="2"/>
      <c r="P6" s="2"/>
      <c r="Q6" s="2"/>
    </row>
    <row r="7" spans="1:237" ht="24.95" customHeight="1" thickBot="1" x14ac:dyDescent="0.3">
      <c r="A7" s="2"/>
      <c r="B7" s="93" t="s">
        <v>30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5"/>
      <c r="N7" s="2"/>
      <c r="O7" s="2"/>
      <c r="P7" s="2"/>
      <c r="Q7" s="2"/>
    </row>
    <row r="8" spans="1:237" ht="15.75" customHeight="1" thickBot="1" x14ac:dyDescent="0.3">
      <c r="A8" s="2"/>
      <c r="B8" s="80" t="s">
        <v>12</v>
      </c>
      <c r="C8" s="87" t="s">
        <v>8</v>
      </c>
      <c r="D8" s="89" t="s">
        <v>0</v>
      </c>
      <c r="E8" s="87" t="s">
        <v>1</v>
      </c>
      <c r="F8" s="91" t="s">
        <v>2</v>
      </c>
      <c r="G8" s="87" t="s">
        <v>3</v>
      </c>
      <c r="H8" s="87" t="s">
        <v>4</v>
      </c>
      <c r="I8" s="100" t="s">
        <v>7</v>
      </c>
      <c r="J8" s="100"/>
      <c r="K8" s="101" t="s">
        <v>6</v>
      </c>
      <c r="L8" s="96" t="s">
        <v>21</v>
      </c>
      <c r="M8" s="98" t="s">
        <v>5</v>
      </c>
      <c r="N8" s="2"/>
      <c r="O8" s="2"/>
      <c r="P8" s="2"/>
      <c r="Q8" s="2"/>
    </row>
    <row r="9" spans="1:237" ht="45" customHeight="1" thickBot="1" x14ac:dyDescent="0.3">
      <c r="A9" s="2"/>
      <c r="B9" s="81"/>
      <c r="C9" s="88"/>
      <c r="D9" s="90"/>
      <c r="E9" s="88"/>
      <c r="F9" s="92"/>
      <c r="G9" s="88"/>
      <c r="H9" s="88"/>
      <c r="I9" s="50" t="s">
        <v>10</v>
      </c>
      <c r="J9" s="50" t="s">
        <v>9</v>
      </c>
      <c r="K9" s="102"/>
      <c r="L9" s="97"/>
      <c r="M9" s="99"/>
      <c r="N9" s="2"/>
      <c r="O9" s="2"/>
      <c r="P9" s="2"/>
      <c r="Q9" s="2"/>
    </row>
    <row r="10" spans="1:237" s="22" customFormat="1" ht="26.25" thickBot="1" x14ac:dyDescent="0.3">
      <c r="A10" s="2"/>
      <c r="B10" s="51">
        <v>2026001114</v>
      </c>
      <c r="C10" s="44" t="s">
        <v>17</v>
      </c>
      <c r="D10" s="45" t="s">
        <v>28</v>
      </c>
      <c r="E10" s="46" t="s">
        <v>16</v>
      </c>
      <c r="F10" s="52" t="s">
        <v>32</v>
      </c>
      <c r="G10" s="44" t="s">
        <v>22</v>
      </c>
      <c r="H10" s="44" t="s">
        <v>15</v>
      </c>
      <c r="I10" s="53">
        <v>106.68</v>
      </c>
      <c r="J10" s="53">
        <v>328</v>
      </c>
      <c r="K10" s="53">
        <v>431.93</v>
      </c>
      <c r="L10" s="53"/>
      <c r="M10" s="49">
        <f>I10+J10+K10+L10</f>
        <v>866.61</v>
      </c>
      <c r="N10" s="2"/>
      <c r="O10" s="2"/>
      <c r="P10" s="2"/>
      <c r="Q10" s="2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</row>
    <row r="11" spans="1:237" ht="15.75" thickBot="1" x14ac:dyDescent="0.3">
      <c r="A11" s="2"/>
      <c r="B11" s="77" t="s">
        <v>13</v>
      </c>
      <c r="C11" s="78"/>
      <c r="D11" s="78"/>
      <c r="E11" s="78"/>
      <c r="F11" s="78"/>
      <c r="G11" s="78"/>
      <c r="H11" s="78"/>
      <c r="I11" s="78"/>
      <c r="J11" s="78"/>
      <c r="K11" s="78"/>
      <c r="L11" s="79"/>
      <c r="M11" s="36">
        <f>SUM(M10:M10)</f>
        <v>866.61</v>
      </c>
      <c r="N11" s="2"/>
      <c r="O11" s="2"/>
      <c r="P11" s="2"/>
      <c r="Q11" s="2"/>
    </row>
    <row r="12" spans="1:237" ht="26.25" thickBot="1" x14ac:dyDescent="0.3">
      <c r="A12" s="2"/>
      <c r="B12" s="43">
        <v>2026001107</v>
      </c>
      <c r="C12" s="38" t="s">
        <v>17</v>
      </c>
      <c r="D12" s="39" t="s">
        <v>26</v>
      </c>
      <c r="E12" s="40" t="s">
        <v>16</v>
      </c>
      <c r="F12" s="41" t="s">
        <v>32</v>
      </c>
      <c r="G12" s="38" t="s">
        <v>22</v>
      </c>
      <c r="H12" s="38" t="s">
        <v>15</v>
      </c>
      <c r="I12" s="42">
        <v>106.68</v>
      </c>
      <c r="J12" s="42">
        <v>570</v>
      </c>
      <c r="K12" s="42">
        <f>294.43+28.3</f>
        <v>322.73</v>
      </c>
      <c r="L12" s="42"/>
      <c r="M12" s="12">
        <f>I12+J12+K12+L12</f>
        <v>999.41000000000008</v>
      </c>
      <c r="N12" s="2"/>
      <c r="O12" s="2"/>
      <c r="P12" s="2"/>
      <c r="Q12" s="2"/>
    </row>
    <row r="13" spans="1:237" ht="15.75" thickBot="1" x14ac:dyDescent="0.3">
      <c r="A13" s="2"/>
      <c r="B13" s="103" t="s">
        <v>13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5"/>
      <c r="M13" s="34">
        <f>M12</f>
        <v>999.41000000000008</v>
      </c>
      <c r="N13" s="2"/>
      <c r="O13" s="2"/>
      <c r="P13" s="2"/>
      <c r="Q13" s="2"/>
    </row>
    <row r="14" spans="1:237" ht="25.5" x14ac:dyDescent="0.25">
      <c r="A14" s="2"/>
      <c r="B14" s="62">
        <v>2026001105</v>
      </c>
      <c r="C14" s="63" t="s">
        <v>17</v>
      </c>
      <c r="D14" s="64" t="s">
        <v>25</v>
      </c>
      <c r="E14" s="65" t="s">
        <v>18</v>
      </c>
      <c r="F14" s="66" t="s">
        <v>32</v>
      </c>
      <c r="G14" s="63" t="s">
        <v>22</v>
      </c>
      <c r="H14" s="63" t="s">
        <v>15</v>
      </c>
      <c r="I14" s="67">
        <f>26.67+26.67+53.34</f>
        <v>106.68</v>
      </c>
      <c r="J14" s="67">
        <v>570</v>
      </c>
      <c r="K14" s="67">
        <v>294.43</v>
      </c>
      <c r="L14" s="67"/>
      <c r="M14" s="8">
        <f>K14+L14+I14+J14</f>
        <v>971.11</v>
      </c>
      <c r="N14" s="2"/>
      <c r="O14" s="2"/>
      <c r="P14" s="2"/>
      <c r="Q14" s="2"/>
    </row>
    <row r="15" spans="1:237" ht="25.5" x14ac:dyDescent="0.25">
      <c r="A15" s="2"/>
      <c r="B15" s="31">
        <v>2026010309</v>
      </c>
      <c r="C15" s="9" t="s">
        <v>17</v>
      </c>
      <c r="D15" s="4" t="s">
        <v>25</v>
      </c>
      <c r="E15" s="10" t="s">
        <v>18</v>
      </c>
      <c r="F15" s="29" t="s">
        <v>40</v>
      </c>
      <c r="G15" s="9" t="s">
        <v>39</v>
      </c>
      <c r="H15" s="9" t="s">
        <v>38</v>
      </c>
      <c r="I15" s="11">
        <f>34.26+68.52+34.26</f>
        <v>137.04</v>
      </c>
      <c r="J15" s="11">
        <v>580</v>
      </c>
      <c r="K15" s="11">
        <v>260</v>
      </c>
      <c r="L15" s="11"/>
      <c r="M15" s="12">
        <f>K15+L15+I15+J15</f>
        <v>977.04</v>
      </c>
      <c r="N15" s="2"/>
      <c r="O15" s="2"/>
      <c r="P15" s="2"/>
      <c r="Q15" s="2"/>
    </row>
    <row r="16" spans="1:237" ht="26.25" thickBot="1" x14ac:dyDescent="0.3">
      <c r="A16" s="2"/>
      <c r="B16" s="30">
        <v>2026010764</v>
      </c>
      <c r="C16" s="13" t="s">
        <v>17</v>
      </c>
      <c r="D16" s="33" t="s">
        <v>25</v>
      </c>
      <c r="E16" s="14" t="s">
        <v>18</v>
      </c>
      <c r="F16" s="15" t="s">
        <v>41</v>
      </c>
      <c r="G16" s="13" t="s">
        <v>42</v>
      </c>
      <c r="H16" s="13" t="s">
        <v>15</v>
      </c>
      <c r="I16" s="16">
        <f>53.34+26.67</f>
        <v>80.010000000000005</v>
      </c>
      <c r="J16" s="16">
        <v>192</v>
      </c>
      <c r="K16" s="16"/>
      <c r="L16" s="16"/>
      <c r="M16" s="37">
        <f>K16+L16+I16+J16</f>
        <v>272.01</v>
      </c>
      <c r="N16" s="2"/>
      <c r="O16" s="2"/>
      <c r="P16" s="2"/>
      <c r="Q16" s="2"/>
    </row>
    <row r="17" spans="1:17" ht="15.75" thickBot="1" x14ac:dyDescent="0.3">
      <c r="A17" s="2"/>
      <c r="B17" s="106" t="s">
        <v>13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8"/>
      <c r="M17" s="36">
        <f>M14+M15+M16</f>
        <v>2220.16</v>
      </c>
      <c r="N17" s="2"/>
      <c r="O17" s="2"/>
      <c r="P17" s="2"/>
      <c r="Q17" s="2"/>
    </row>
    <row r="18" spans="1:17" ht="26.25" thickBot="1" x14ac:dyDescent="0.3">
      <c r="A18" s="2"/>
      <c r="B18" s="43">
        <v>2026001112</v>
      </c>
      <c r="C18" s="38" t="s">
        <v>17</v>
      </c>
      <c r="D18" s="47" t="s">
        <v>33</v>
      </c>
      <c r="E18" s="48" t="s">
        <v>16</v>
      </c>
      <c r="F18" s="41" t="s">
        <v>32</v>
      </c>
      <c r="G18" s="38" t="s">
        <v>22</v>
      </c>
      <c r="H18" s="38" t="s">
        <v>15</v>
      </c>
      <c r="I18" s="42">
        <f>26.67+53.34+53.34</f>
        <v>133.35000000000002</v>
      </c>
      <c r="J18" s="42">
        <v>855</v>
      </c>
      <c r="K18" s="42">
        <v>322.8</v>
      </c>
      <c r="L18" s="42"/>
      <c r="M18" s="8">
        <f>SUM(I18:L18)</f>
        <v>1311.15</v>
      </c>
      <c r="N18" s="2"/>
      <c r="O18" s="2"/>
      <c r="P18" s="2"/>
      <c r="Q18" s="2"/>
    </row>
    <row r="19" spans="1:17" ht="15.75" thickBot="1" x14ac:dyDescent="0.3">
      <c r="A19" s="2"/>
      <c r="B19" s="103" t="s">
        <v>13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5"/>
      <c r="M19" s="36">
        <f>M18</f>
        <v>1311.15</v>
      </c>
      <c r="N19" s="2"/>
      <c r="O19" s="2"/>
      <c r="P19" s="2"/>
      <c r="Q19" s="2"/>
    </row>
    <row r="20" spans="1:17" ht="26.25" thickBot="1" x14ac:dyDescent="0.3">
      <c r="A20" s="2"/>
      <c r="B20" s="54">
        <v>2026001109</v>
      </c>
      <c r="C20" s="55" t="s">
        <v>17</v>
      </c>
      <c r="D20" s="56" t="s">
        <v>23</v>
      </c>
      <c r="E20" s="57" t="s">
        <v>24</v>
      </c>
      <c r="F20" s="58" t="s">
        <v>37</v>
      </c>
      <c r="G20" s="55" t="s">
        <v>22</v>
      </c>
      <c r="H20" s="55" t="s">
        <v>15</v>
      </c>
      <c r="I20" s="59">
        <v>80.010000000000005</v>
      </c>
      <c r="J20" s="59">
        <v>285</v>
      </c>
      <c r="K20" s="60">
        <v>178.56</v>
      </c>
      <c r="L20" s="61"/>
      <c r="M20" s="49">
        <f>I20+J20+K20+L20</f>
        <v>543.56999999999994</v>
      </c>
      <c r="N20" s="2"/>
      <c r="O20" s="2"/>
      <c r="P20" s="2"/>
      <c r="Q20" s="2"/>
    </row>
    <row r="21" spans="1:17" ht="15.75" thickBot="1" x14ac:dyDescent="0.3">
      <c r="A21" s="2"/>
      <c r="B21" s="82" t="s">
        <v>13</v>
      </c>
      <c r="C21" s="83"/>
      <c r="D21" s="83"/>
      <c r="E21" s="83"/>
      <c r="F21" s="83"/>
      <c r="G21" s="83"/>
      <c r="H21" s="83"/>
      <c r="I21" s="83"/>
      <c r="J21" s="83"/>
      <c r="K21" s="83"/>
      <c r="L21" s="84"/>
      <c r="M21" s="36">
        <f>M20</f>
        <v>543.56999999999994</v>
      </c>
      <c r="N21" s="2"/>
      <c r="O21" s="2"/>
      <c r="P21" s="2"/>
      <c r="Q21" s="2"/>
    </row>
    <row r="22" spans="1:17" ht="25.5" x14ac:dyDescent="0.25">
      <c r="A22" s="2"/>
      <c r="B22" s="68">
        <v>2026001115</v>
      </c>
      <c r="C22" s="63" t="s">
        <v>17</v>
      </c>
      <c r="D22" s="64" t="s">
        <v>27</v>
      </c>
      <c r="E22" s="65" t="s">
        <v>16</v>
      </c>
      <c r="F22" s="66" t="s">
        <v>32</v>
      </c>
      <c r="G22" s="63" t="s">
        <v>22</v>
      </c>
      <c r="H22" s="63" t="s">
        <v>15</v>
      </c>
      <c r="I22" s="69">
        <v>106.68</v>
      </c>
      <c r="J22" s="69">
        <v>570</v>
      </c>
      <c r="K22" s="69">
        <v>294.43</v>
      </c>
      <c r="L22" s="67"/>
      <c r="M22" s="8">
        <f>I22+J22+K22+L22</f>
        <v>971.11000000000013</v>
      </c>
      <c r="N22" s="2"/>
      <c r="O22" s="2"/>
      <c r="P22" s="2"/>
      <c r="Q22" s="2"/>
    </row>
    <row r="23" spans="1:17" ht="26.25" thickBot="1" x14ac:dyDescent="0.3">
      <c r="A23" s="2"/>
      <c r="B23" s="70">
        <v>2026006275</v>
      </c>
      <c r="C23" s="71" t="s">
        <v>17</v>
      </c>
      <c r="D23" s="72" t="s">
        <v>27</v>
      </c>
      <c r="E23" s="73" t="s">
        <v>16</v>
      </c>
      <c r="F23" s="15" t="s">
        <v>35</v>
      </c>
      <c r="G23" s="71" t="s">
        <v>34</v>
      </c>
      <c r="H23" s="13" t="s">
        <v>36</v>
      </c>
      <c r="I23" s="74">
        <f>53.34+26.67</f>
        <v>80.010000000000005</v>
      </c>
      <c r="J23" s="74">
        <v>192</v>
      </c>
      <c r="K23" s="74">
        <v>558.34</v>
      </c>
      <c r="L23" s="74"/>
      <c r="M23" s="37">
        <f>I23+J23+K23+L23</f>
        <v>830.35</v>
      </c>
      <c r="N23" s="2"/>
      <c r="O23" s="2"/>
      <c r="P23" s="2"/>
      <c r="Q23" s="2"/>
    </row>
    <row r="24" spans="1:17" ht="15.75" thickBot="1" x14ac:dyDescent="0.3">
      <c r="A24" s="2"/>
      <c r="B24" s="82" t="s">
        <v>13</v>
      </c>
      <c r="C24" s="83"/>
      <c r="D24" s="83"/>
      <c r="E24" s="83"/>
      <c r="F24" s="83"/>
      <c r="G24" s="83"/>
      <c r="H24" s="83"/>
      <c r="I24" s="83"/>
      <c r="J24" s="83"/>
      <c r="K24" s="83"/>
      <c r="L24" s="84"/>
      <c r="M24" s="36">
        <f>M22+M23</f>
        <v>1801.46</v>
      </c>
      <c r="N24" s="2"/>
      <c r="O24" s="2"/>
      <c r="P24" s="2"/>
      <c r="Q24" s="2"/>
    </row>
    <row r="25" spans="1:17" ht="26.25" thickBot="1" x14ac:dyDescent="0.3">
      <c r="A25" s="2"/>
      <c r="B25" s="75">
        <v>2026001110</v>
      </c>
      <c r="C25" s="55" t="s">
        <v>17</v>
      </c>
      <c r="D25" s="56" t="s">
        <v>29</v>
      </c>
      <c r="E25" s="57" t="s">
        <v>16</v>
      </c>
      <c r="F25" s="58" t="s">
        <v>32</v>
      </c>
      <c r="G25" s="55" t="s">
        <v>22</v>
      </c>
      <c r="H25" s="55" t="s">
        <v>15</v>
      </c>
      <c r="I25" s="76">
        <v>106.68</v>
      </c>
      <c r="J25" s="76">
        <v>570</v>
      </c>
      <c r="K25" s="76">
        <v>229.43</v>
      </c>
      <c r="L25" s="61"/>
      <c r="M25" s="49">
        <f>I25+J25+K25+L25</f>
        <v>906.11000000000013</v>
      </c>
      <c r="N25" s="2"/>
      <c r="O25" s="2"/>
      <c r="P25" s="2"/>
      <c r="Q25" s="2"/>
    </row>
    <row r="26" spans="1:17" ht="15.75" thickBot="1" x14ac:dyDescent="0.3">
      <c r="A26" s="2"/>
      <c r="B26" s="106" t="s">
        <v>13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8"/>
      <c r="M26" s="35">
        <f>SUM(M25:M25)</f>
        <v>906.11000000000013</v>
      </c>
      <c r="N26" s="2"/>
      <c r="O26" s="2"/>
      <c r="P26" s="2"/>
      <c r="Q26" s="2"/>
    </row>
    <row r="27" spans="1:17" ht="16.5" customHeight="1" thickBot="1" x14ac:dyDescent="0.3">
      <c r="A27" s="2"/>
      <c r="B27" s="109" t="s">
        <v>31</v>
      </c>
      <c r="C27" s="110"/>
      <c r="D27" s="110"/>
      <c r="E27" s="110"/>
      <c r="F27" s="110"/>
      <c r="G27" s="110"/>
      <c r="H27" s="110"/>
      <c r="I27" s="110"/>
      <c r="J27" s="110"/>
      <c r="K27" s="110"/>
      <c r="L27" s="111"/>
      <c r="M27" s="23">
        <f>M11+M13+M19+M24+M21+M26+M17</f>
        <v>8648.4699999999993</v>
      </c>
    </row>
    <row r="28" spans="1:17" x14ac:dyDescent="0.25">
      <c r="C28" s="24"/>
      <c r="D28" s="25"/>
      <c r="E28" s="24"/>
      <c r="F28" s="24"/>
      <c r="G28" s="24"/>
      <c r="H28" s="24"/>
      <c r="I28" s="24"/>
      <c r="J28" s="24"/>
      <c r="K28" s="24"/>
      <c r="L28" s="24"/>
      <c r="M28" s="26"/>
    </row>
    <row r="29" spans="1:17" x14ac:dyDescent="0.25">
      <c r="B29" s="32"/>
      <c r="C29" s="24"/>
      <c r="D29" s="25"/>
      <c r="E29" s="24"/>
      <c r="F29" s="24"/>
      <c r="G29" s="27"/>
      <c r="H29" s="24"/>
      <c r="I29" s="24"/>
      <c r="J29" s="24"/>
      <c r="K29" s="24"/>
      <c r="L29" s="24"/>
      <c r="M29" s="26"/>
    </row>
    <row r="30" spans="1:17" x14ac:dyDescent="0.25">
      <c r="C30" s="24"/>
      <c r="D30" s="25"/>
      <c r="E30" s="24"/>
      <c r="F30" s="24"/>
      <c r="G30" s="27"/>
      <c r="H30" s="24"/>
      <c r="I30" s="24"/>
      <c r="J30" s="24"/>
      <c r="K30" s="24"/>
      <c r="L30" s="24"/>
      <c r="M30" s="26"/>
    </row>
    <row r="31" spans="1:17" x14ac:dyDescent="0.25">
      <c r="C31" s="24"/>
      <c r="D31" s="25"/>
      <c r="E31" s="24"/>
      <c r="F31" s="24"/>
      <c r="G31" s="27"/>
      <c r="H31" s="24"/>
      <c r="I31" s="24"/>
      <c r="J31" s="24"/>
      <c r="K31" s="24"/>
      <c r="L31" s="24"/>
      <c r="M31" s="26"/>
    </row>
    <row r="32" spans="1:17" x14ac:dyDescent="0.25">
      <c r="C32" s="24"/>
      <c r="D32" s="25"/>
      <c r="E32" s="24"/>
      <c r="F32" s="24"/>
      <c r="G32" s="27"/>
      <c r="H32" s="24"/>
      <c r="I32" s="24"/>
      <c r="J32" s="24"/>
      <c r="K32" s="24"/>
      <c r="L32" s="24"/>
      <c r="M32" s="26"/>
    </row>
    <row r="33" spans="8:13" x14ac:dyDescent="0.25">
      <c r="L33" s="24"/>
      <c r="M33" s="26"/>
    </row>
    <row r="34" spans="8:13" x14ac:dyDescent="0.25">
      <c r="L34" s="24"/>
      <c r="M34" s="26"/>
    </row>
    <row r="35" spans="8:13" x14ac:dyDescent="0.25">
      <c r="L35" s="24"/>
      <c r="M35" s="26"/>
    </row>
    <row r="36" spans="8:13" x14ac:dyDescent="0.25">
      <c r="L36" s="24"/>
      <c r="M36" s="26"/>
    </row>
    <row r="37" spans="8:13" x14ac:dyDescent="0.25">
      <c r="L37" s="24"/>
      <c r="M37" s="26"/>
    </row>
    <row r="38" spans="8:13" x14ac:dyDescent="0.25">
      <c r="L38" s="24"/>
      <c r="M38" s="26"/>
    </row>
    <row r="39" spans="8:13" x14ac:dyDescent="0.25">
      <c r="L39" s="24"/>
      <c r="M39" s="26"/>
    </row>
    <row r="40" spans="8:13" x14ac:dyDescent="0.25">
      <c r="L40" s="24"/>
      <c r="M40" s="26"/>
    </row>
    <row r="41" spans="8:13" x14ac:dyDescent="0.25">
      <c r="L41" s="24"/>
      <c r="M41" s="26"/>
    </row>
    <row r="42" spans="8:13" x14ac:dyDescent="0.25">
      <c r="H42" s="3" t="s">
        <v>11</v>
      </c>
      <c r="L42" s="24"/>
      <c r="M42" s="26"/>
    </row>
    <row r="43" spans="8:13" x14ac:dyDescent="0.25">
      <c r="M43" s="5"/>
    </row>
    <row r="44" spans="8:13" x14ac:dyDescent="0.25">
      <c r="M44" s="5"/>
    </row>
    <row r="45" spans="8:13" x14ac:dyDescent="0.25">
      <c r="M45" s="5"/>
    </row>
    <row r="46" spans="8:13" x14ac:dyDescent="0.25">
      <c r="M46" s="5"/>
    </row>
    <row r="47" spans="8:13" x14ac:dyDescent="0.25">
      <c r="M47" s="5"/>
    </row>
  </sheetData>
  <mergeCells count="22">
    <mergeCell ref="B27:L27"/>
    <mergeCell ref="B19:L19"/>
    <mergeCell ref="B13:L13"/>
    <mergeCell ref="B21:L21"/>
    <mergeCell ref="B26:L26"/>
    <mergeCell ref="B17:L17"/>
    <mergeCell ref="B11:L11"/>
    <mergeCell ref="B8:B9"/>
    <mergeCell ref="B24:L24"/>
    <mergeCell ref="C1:D1"/>
    <mergeCell ref="E1:H3"/>
    <mergeCell ref="C8:C9"/>
    <mergeCell ref="D8:D9"/>
    <mergeCell ref="E8:E9"/>
    <mergeCell ref="F8:F9"/>
    <mergeCell ref="G8:G9"/>
    <mergeCell ref="H8:H9"/>
    <mergeCell ref="B7:M7"/>
    <mergeCell ref="L8:L9"/>
    <mergeCell ref="M8:M9"/>
    <mergeCell ref="I8:J8"/>
    <mergeCell ref="K8:K9"/>
  </mergeCells>
  <pageMargins left="0.7" right="0.7" top="0.75" bottom="0.75" header="0.3" footer="0.3"/>
  <pageSetup paperSize="9" scale="59" fitToHeight="0" orientation="landscape" r:id="rId1"/>
  <ignoredErrors>
    <ignoredError sqref="M11 M20 M2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Oficial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Álvarez Civeira</dc:creator>
  <cp:lastModifiedBy>Bibiana Redondo Padín</cp:lastModifiedBy>
  <cp:lastPrinted>2024-01-11T12:41:37Z</cp:lastPrinted>
  <dcterms:created xsi:type="dcterms:W3CDTF">2019-08-28T07:40:01Z</dcterms:created>
  <dcterms:modified xsi:type="dcterms:W3CDTF">2026-04-28T09:43:16Z</dcterms:modified>
</cp:coreProperties>
</file>